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B类农产品" sheetId="7" r:id="rId1"/>
  </sheets>
  <definedNames>
    <definedName name="_xlnm._FilterDatabase" localSheetId="0" hidden="1">B类农产品!$A$2:$N$69</definedName>
  </definedNames>
  <calcPr calcId="144525"/>
</workbook>
</file>

<file path=xl/sharedStrings.xml><?xml version="1.0" encoding="utf-8"?>
<sst xmlns="http://schemas.openxmlformats.org/spreadsheetml/2006/main" count="751" uniqueCount="230">
  <si>
    <t>2021年7月21日-23日蓝山县市场监督管理局  食用农产品抽检信息汇总表（B类农产品）67批次</t>
  </si>
  <si>
    <t>序号</t>
  </si>
  <si>
    <t>抽样单编号</t>
  </si>
  <si>
    <t>食品名称</t>
  </si>
  <si>
    <t>食品种类</t>
  </si>
  <si>
    <t>规格型号</t>
  </si>
  <si>
    <t>抽样日期</t>
  </si>
  <si>
    <t>收样日期</t>
  </si>
  <si>
    <t>被抽样单位名称</t>
  </si>
  <si>
    <t>被抽样单位单位地址</t>
  </si>
  <si>
    <t>联系电话</t>
  </si>
  <si>
    <t>报告编号</t>
  </si>
  <si>
    <t>检验项目</t>
  </si>
  <si>
    <t>检验结论</t>
  </si>
  <si>
    <t>出具报告时间</t>
  </si>
  <si>
    <t>总批次</t>
  </si>
  <si>
    <t>合格批次</t>
  </si>
  <si>
    <t>不合格批次</t>
  </si>
  <si>
    <t>不合格率</t>
  </si>
  <si>
    <t>备注</t>
  </si>
  <si>
    <t>NCP21431127569000048</t>
  </si>
  <si>
    <t>香蕉</t>
  </si>
  <si>
    <t>水果类</t>
  </si>
  <si>
    <t>/</t>
  </si>
  <si>
    <t>蓝山县鲜果多水果店二店</t>
  </si>
  <si>
    <t>湖南省永州市蓝山县塔峰镇塔峰西路</t>
  </si>
  <si>
    <t>SPC20214501</t>
  </si>
  <si>
    <t>吡虫啉、腈苯唑、氧乐果、杀扑磷</t>
  </si>
  <si>
    <t>合格</t>
  </si>
  <si>
    <t>2021-08-19</t>
  </si>
  <si>
    <t>畜禽肉及副产品</t>
  </si>
  <si>
    <t>NCP21431127569000049</t>
  </si>
  <si>
    <t>桔子</t>
  </si>
  <si>
    <t>SPC20214502</t>
  </si>
  <si>
    <t>丙溴磷、甲胺磷、毒死蜱、氧乐果</t>
  </si>
  <si>
    <t>蔬菜</t>
  </si>
  <si>
    <t>NCP21431127569000050</t>
  </si>
  <si>
    <t>甜橙</t>
  </si>
  <si>
    <t>SPC20214503</t>
  </si>
  <si>
    <t>丙溴磷、狄氏剂、氧乐果、杀扑磷</t>
  </si>
  <si>
    <t>水产品</t>
  </si>
  <si>
    <t>NCP21431127569000051</t>
  </si>
  <si>
    <t>蓝山县鲜果多水果店</t>
  </si>
  <si>
    <t>湖南省永州市蓝山县塔峰镇塔峰路外贸大楼一号门店</t>
  </si>
  <si>
    <t>SPC20214504</t>
  </si>
  <si>
    <t>NCP21431127569000052</t>
  </si>
  <si>
    <t>猕猴桃</t>
  </si>
  <si>
    <t>SPC20214505</t>
  </si>
  <si>
    <t>氯吡脲、多菌灵、敌敌畏、氧乐果</t>
  </si>
  <si>
    <t>鲜蛋</t>
  </si>
  <si>
    <t>NCP21431127569000053</t>
  </si>
  <si>
    <t>进口甜橙</t>
  </si>
  <si>
    <t>SPC20214506</t>
  </si>
  <si>
    <t>豆类</t>
  </si>
  <si>
    <t>NCP21431127569000054</t>
  </si>
  <si>
    <t>猪肉</t>
  </si>
  <si>
    <t>蓝山县锦相百货生活超市</t>
  </si>
  <si>
    <t>湖南省永州市蓝山县塔峰镇南平路266号</t>
  </si>
  <si>
    <t>SPC20214507</t>
  </si>
  <si>
    <t>磺胺类(总量)、恩诺沙星、氯霉素、沙丁胺醇、克伦特罗、莱克多巴胺</t>
  </si>
  <si>
    <t>生干坚果与籽类食品</t>
  </si>
  <si>
    <t>NCP21431127569000055</t>
  </si>
  <si>
    <t>韭菜</t>
  </si>
  <si>
    <t>SPC20214508</t>
  </si>
  <si>
    <t>镉、腐霉利、氯氟氰菊酯和高效氯氟氰菊酯、毒死蜱、氧乐果、克百威、敌敌畏、水胺硫磷</t>
  </si>
  <si>
    <r>
      <t>合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计</t>
    </r>
  </si>
  <si>
    <t>NCP21431127569000056</t>
  </si>
  <si>
    <t>芹菜</t>
  </si>
  <si>
    <t>SPC20214509</t>
  </si>
  <si>
    <t>毒死蜱、甲拌磷、氯氟氰菊酯和高效氯氟氰菊酯、氧乐果、克百威、镉、水胺硫磷</t>
  </si>
  <si>
    <t>NCP21431127569000057</t>
  </si>
  <si>
    <t>上海青</t>
  </si>
  <si>
    <t>SPC20214510</t>
  </si>
  <si>
    <t>毒死蜱、啶虫脒、氟虫腈、阿维菌素、氧乐果、镉、水胺硫磷</t>
  </si>
  <si>
    <t>NCP21431127569000058</t>
  </si>
  <si>
    <t>油麦菜</t>
  </si>
  <si>
    <t>SPC20214511</t>
  </si>
  <si>
    <t>氟虫腈、氧乐果、水胺硫磷、杀扑磷</t>
  </si>
  <si>
    <t>NCP21431127569000059</t>
  </si>
  <si>
    <t>青线辣椒</t>
  </si>
  <si>
    <t>SPC20214512</t>
  </si>
  <si>
    <t>镉、氧乐果、克百威、水胺硫磷、杀扑磷</t>
  </si>
  <si>
    <t>NCP21431127569000060</t>
  </si>
  <si>
    <t>茄子</t>
  </si>
  <si>
    <t>SPC20214513</t>
  </si>
  <si>
    <t>镉、氧乐果、水胺硫磷、杀扑磷</t>
  </si>
  <si>
    <t>NCP21431127569000061</t>
  </si>
  <si>
    <t>老姜</t>
  </si>
  <si>
    <t>SPC20214514</t>
  </si>
  <si>
    <t>铅、吡虫啉、噻虫嗪、镉、杀扑磷</t>
  </si>
  <si>
    <t>NCP21431127569000062</t>
  </si>
  <si>
    <t>草鱼</t>
  </si>
  <si>
    <t>SPC20214515</t>
  </si>
  <si>
    <t>恩诺沙星、孔雀石绿、地西泮、呋喃唑酮代谢物、氯霉素、五氯酚酸钠、呋喃西林代谢物</t>
  </si>
  <si>
    <t>NCP21431127569000063</t>
  </si>
  <si>
    <t>黄骨鱼</t>
  </si>
  <si>
    <t>SPC20214516</t>
  </si>
  <si>
    <t>NCP21431127569000064</t>
  </si>
  <si>
    <t xml:space="preserve">7.21 </t>
  </si>
  <si>
    <t>SPC20214517</t>
  </si>
  <si>
    <t>NCP21431127569000065</t>
  </si>
  <si>
    <t>螺丝椒</t>
  </si>
  <si>
    <t>SPC20214518</t>
  </si>
  <si>
    <t>NCP21431127569000066</t>
  </si>
  <si>
    <t>香芹</t>
  </si>
  <si>
    <t>SPC20214519</t>
  </si>
  <si>
    <t>NCP21431127569000067</t>
  </si>
  <si>
    <t xml:space="preserve">绿豆芽 </t>
  </si>
  <si>
    <t>SPC20214520</t>
  </si>
  <si>
    <t>4-氯苯氧乙酸钠、6-苄基腺嘌呤、亚硫酸盐、铅</t>
  </si>
  <si>
    <t>NCP21431127569000068</t>
  </si>
  <si>
    <t>SPC20214521</t>
  </si>
  <si>
    <t>NCP21431127569000069</t>
  </si>
  <si>
    <t>长豆角</t>
  </si>
  <si>
    <t>SPC20214522</t>
  </si>
  <si>
    <t>灭蝇胺、克百威、氧乐果、水胺硫磷、杀扑磷、甲胺磷</t>
  </si>
  <si>
    <t>NCP21431127569000070</t>
  </si>
  <si>
    <t>SPC20214523</t>
  </si>
  <si>
    <t>NCP21431127569000071</t>
  </si>
  <si>
    <t>小米椒</t>
  </si>
  <si>
    <t>SPC20214524</t>
  </si>
  <si>
    <t>NCP21431127569000072</t>
  </si>
  <si>
    <t>SPC20214525</t>
  </si>
  <si>
    <t>NCP21431127569000073</t>
  </si>
  <si>
    <t>SPC20214526</t>
  </si>
  <si>
    <t>NCP21431127569000074</t>
  </si>
  <si>
    <t>云南桔</t>
  </si>
  <si>
    <t>SPC20214527</t>
  </si>
  <si>
    <t>NCP21431127569000075</t>
  </si>
  <si>
    <t>鸡蛋</t>
  </si>
  <si>
    <t>SPC20214528</t>
  </si>
  <si>
    <t>恩诺沙星、氟苯尼考、磺胺类(总量)、甲硝唑、氯霉素、呋喃唑酮代谢物</t>
  </si>
  <si>
    <t>NCP21431127569000076</t>
  </si>
  <si>
    <t>滑涟鱼</t>
  </si>
  <si>
    <t>SPC20214529</t>
  </si>
  <si>
    <t>NCP21431127569000077</t>
  </si>
  <si>
    <t>7.22</t>
  </si>
  <si>
    <t>蓝山县朝阳生鲜百货店</t>
  </si>
  <si>
    <t>湖南省永州市蓝山县塔峰镇新建西路</t>
  </si>
  <si>
    <t>SPC20214602</t>
  </si>
  <si>
    <t>2021-08-20</t>
  </si>
  <si>
    <t>NCP21431127569000078</t>
  </si>
  <si>
    <t>蓝山县新好又多超市有限公司</t>
  </si>
  <si>
    <t>湖南省永州市蓝山县塔峰镇新建路农贸二市场二楼</t>
  </si>
  <si>
    <t>SPC20214603</t>
  </si>
  <si>
    <t>NCP21431127569000079</t>
  </si>
  <si>
    <t>泥鳅</t>
  </si>
  <si>
    <t>SPC20214604</t>
  </si>
  <si>
    <t>NCP21431127569000080</t>
  </si>
  <si>
    <t>小青椒</t>
  </si>
  <si>
    <t>SPC20214605</t>
  </si>
  <si>
    <t>NCP21431127569000081</t>
  </si>
  <si>
    <t>SPC20214606</t>
  </si>
  <si>
    <t>NCP21431127569000082</t>
  </si>
  <si>
    <t>SPC20214607</t>
  </si>
  <si>
    <t>NCP21431127569000083</t>
  </si>
  <si>
    <t>SPC20214608</t>
  </si>
  <si>
    <t>NCP21431127569000084</t>
  </si>
  <si>
    <t>SPC20214609</t>
  </si>
  <si>
    <t>NCP21431127569000085</t>
  </si>
  <si>
    <t>生姜</t>
  </si>
  <si>
    <t>SPC20214610</t>
  </si>
  <si>
    <t>NCP21431127569000086</t>
  </si>
  <si>
    <t>SPC20214611</t>
  </si>
  <si>
    <t>NCP21431127569000087</t>
  </si>
  <si>
    <t>大红椒</t>
  </si>
  <si>
    <t>SPC20214612</t>
  </si>
  <si>
    <t>NCP21431127569000088</t>
  </si>
  <si>
    <t>SPC20214613</t>
  </si>
  <si>
    <t>NCP21431127569000089</t>
  </si>
  <si>
    <t>SPC20214614</t>
  </si>
  <si>
    <t>NCP21431127569000090</t>
  </si>
  <si>
    <t>西芹</t>
  </si>
  <si>
    <t>SPC20214615</t>
  </si>
  <si>
    <t>NCP21431127569000091</t>
  </si>
  <si>
    <t>SPC20214616</t>
  </si>
  <si>
    <t>NCP21431127569000092</t>
  </si>
  <si>
    <t>SPC20214617</t>
  </si>
  <si>
    <t>NCP21431127569000093</t>
  </si>
  <si>
    <t>SPC20214618</t>
  </si>
  <si>
    <t>NCP21431127569000094</t>
  </si>
  <si>
    <t>SPC20214619</t>
  </si>
  <si>
    <t>NCP21431127569000095</t>
  </si>
  <si>
    <t>SPC20214620</t>
  </si>
  <si>
    <t>NCP21431127569000096</t>
  </si>
  <si>
    <t>SPC20214621</t>
  </si>
  <si>
    <t>NCP21431127569000097</t>
  </si>
  <si>
    <t xml:space="preserve">鸡蛋 </t>
  </si>
  <si>
    <t>SPC20214622</t>
  </si>
  <si>
    <t>NCP21431127569000098</t>
  </si>
  <si>
    <t xml:space="preserve">有根芹菜 </t>
  </si>
  <si>
    <t>SPC20214623</t>
  </si>
  <si>
    <t>NCP21431127569000099</t>
  </si>
  <si>
    <t>SPC20214624</t>
  </si>
  <si>
    <t>NCP21431127569000100</t>
  </si>
  <si>
    <t>SPC20214625</t>
  </si>
  <si>
    <t>NCP21431127569000101</t>
  </si>
  <si>
    <t>海红辣椒</t>
  </si>
  <si>
    <t>SPC20214626</t>
  </si>
  <si>
    <t>NCP21431127569000102</t>
  </si>
  <si>
    <t>黑茄子</t>
  </si>
  <si>
    <t>SPC20214627</t>
  </si>
  <si>
    <t>NCP21431127569000103</t>
  </si>
  <si>
    <t>SPC20214628</t>
  </si>
  <si>
    <t>NCP21431127569000104</t>
  </si>
  <si>
    <t xml:space="preserve">长豆角 </t>
  </si>
  <si>
    <t>SPC20214629</t>
  </si>
  <si>
    <t>NCP21431127569000105</t>
  </si>
  <si>
    <t>SPC20214630</t>
  </si>
  <si>
    <t>NCP21431127569000106</t>
  </si>
  <si>
    <t>7.23</t>
  </si>
  <si>
    <t>蓝山县好呀便民食品四店</t>
  </si>
  <si>
    <t>湖南省永州市蓝山县塔峰镇新民路</t>
  </si>
  <si>
    <t>SPC20214631</t>
  </si>
  <si>
    <t>NCP21431127569000107</t>
  </si>
  <si>
    <t>SPC20214632</t>
  </si>
  <si>
    <t>NCP21431127569000108</t>
  </si>
  <si>
    <t>SPC20214633</t>
  </si>
  <si>
    <t>NCP21431127569000109</t>
  </si>
  <si>
    <t>SPC20214634</t>
  </si>
  <si>
    <t>NCP21431127569000110</t>
  </si>
  <si>
    <t>SPC20214635</t>
  </si>
  <si>
    <t>NCP21431127569000111</t>
  </si>
  <si>
    <t>SPC20214636</t>
  </si>
  <si>
    <t>NCP21431127569000112</t>
  </si>
  <si>
    <t>SPC20214637</t>
  </si>
  <si>
    <t>NCP21431127569000113</t>
  </si>
  <si>
    <t>SPC20214638</t>
  </si>
  <si>
    <t>NCP21431127569000114</t>
  </si>
  <si>
    <t>SPC20214639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</si>
</sst>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%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name val="黑体"/>
      <charset val="134"/>
    </font>
    <font>
      <sz val="11"/>
      <name val="SimSun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/>
    <xf numFmtId="0" fontId="0" fillId="13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2" borderId="11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常规 11 2 2 10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常规 11 2 2 11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5 2 2 2 2 2 3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5 2 2 2 2 2" xfId="43"/>
    <cellStyle name="20% - 强调文字颜色 2" xfId="44" builtinId="34"/>
    <cellStyle name="常规 11 2 2 10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0 2 2 2" xfId="57"/>
    <cellStyle name="常规 10 2 2 2 2" xfId="58"/>
    <cellStyle name="常规 10 2 2 2 3" xfId="59"/>
    <cellStyle name="常规 11 2" xfId="60"/>
    <cellStyle name="常规 2 16" xfId="61"/>
    <cellStyle name="常规 5" xfId="6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9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Q17" sqref="Q17"/>
    </sheetView>
  </sheetViews>
  <sheetFormatPr defaultColWidth="11.625" defaultRowHeight="28" customHeight="1"/>
  <cols>
    <col min="1" max="1" width="5.75" style="3" customWidth="1"/>
    <col min="2" max="2" width="21" style="3" customWidth="1"/>
    <col min="3" max="3" width="11.625" style="4" customWidth="1"/>
    <col min="4" max="4" width="11.125" style="5" customWidth="1"/>
    <col min="5" max="5" width="8.75" style="3" customWidth="1"/>
    <col min="6" max="6" width="9.875" style="6" customWidth="1"/>
    <col min="7" max="7" width="9.5" style="7" hidden="1" customWidth="1"/>
    <col min="8" max="8" width="23.125" style="8" customWidth="1"/>
    <col min="9" max="9" width="31" style="9" customWidth="1"/>
    <col min="10" max="10" width="11.75" style="3" hidden="1" customWidth="1"/>
    <col min="11" max="11" width="13.5" style="3" customWidth="1"/>
    <col min="12" max="12" width="28.25" style="10" customWidth="1"/>
    <col min="13" max="13" width="8.625" style="3" customWidth="1"/>
    <col min="14" max="14" width="9.25" style="3" hidden="1" customWidth="1"/>
    <col min="15" max="15" width="9.25" style="3" customWidth="1"/>
    <col min="16" max="16" width="5.125" style="3" customWidth="1"/>
    <col min="17" max="17" width="10.625" style="3" customWidth="1"/>
    <col min="18" max="22" width="8.625" style="3" customWidth="1"/>
    <col min="23" max="16363" width="11.625" style="3" customWidth="1"/>
    <col min="16364" max="16384" width="11.625" style="11"/>
  </cols>
  <sheetData>
    <row r="1" s="1" customFormat="1" customHeight="1" spans="1:17">
      <c r="A1" s="12" t="s">
        <v>0</v>
      </c>
      <c r="B1" s="12"/>
      <c r="C1" s="13"/>
      <c r="D1" s="12"/>
      <c r="E1" s="12"/>
      <c r="F1" s="6"/>
      <c r="G1" s="7"/>
      <c r="H1" s="14"/>
      <c r="I1" s="27"/>
      <c r="J1" s="12"/>
      <c r="K1" s="12"/>
      <c r="L1" s="10"/>
      <c r="M1" s="12"/>
      <c r="N1" s="12"/>
      <c r="O1" s="12"/>
      <c r="Q1" s="6"/>
    </row>
    <row r="2" s="2" customFormat="1" customHeight="1" spans="1:22">
      <c r="A2" s="15" t="s">
        <v>1</v>
      </c>
      <c r="B2" s="15" t="s">
        <v>2</v>
      </c>
      <c r="C2" s="16" t="s">
        <v>3</v>
      </c>
      <c r="D2" s="16" t="s">
        <v>4</v>
      </c>
      <c r="E2" s="15" t="s">
        <v>5</v>
      </c>
      <c r="F2" s="17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28"/>
      <c r="P2" s="29" t="s">
        <v>1</v>
      </c>
      <c r="Q2" s="29" t="s">
        <v>4</v>
      </c>
      <c r="R2" s="16" t="s">
        <v>15</v>
      </c>
      <c r="S2" s="16" t="s">
        <v>16</v>
      </c>
      <c r="T2" s="16" t="s">
        <v>17</v>
      </c>
      <c r="U2" s="16" t="s">
        <v>18</v>
      </c>
      <c r="V2" s="29" t="s">
        <v>19</v>
      </c>
    </row>
    <row r="3" s="2" customFormat="1" customHeight="1" spans="1:22">
      <c r="A3" s="18">
        <v>1</v>
      </c>
      <c r="B3" s="18" t="s">
        <v>20</v>
      </c>
      <c r="C3" s="19" t="s">
        <v>21</v>
      </c>
      <c r="D3" s="19" t="s">
        <v>22</v>
      </c>
      <c r="E3" s="20" t="s">
        <v>23</v>
      </c>
      <c r="F3" s="21">
        <v>7.21</v>
      </c>
      <c r="G3" s="22"/>
      <c r="H3" s="23" t="s">
        <v>24</v>
      </c>
      <c r="I3" s="23" t="s">
        <v>25</v>
      </c>
      <c r="J3" s="18"/>
      <c r="K3" s="30" t="s">
        <v>26</v>
      </c>
      <c r="L3" s="23" t="s">
        <v>27</v>
      </c>
      <c r="M3" s="20" t="s">
        <v>28</v>
      </c>
      <c r="N3" s="31" t="s">
        <v>29</v>
      </c>
      <c r="O3" s="6"/>
      <c r="P3" s="26">
        <v>1</v>
      </c>
      <c r="Q3" s="35" t="s">
        <v>30</v>
      </c>
      <c r="R3" s="18">
        <f>COUNTIF(D3:D200,"畜禽肉及副产品")</f>
        <v>3</v>
      </c>
      <c r="S3" s="18">
        <f t="shared" ref="S3:S9" si="0">R3-T3</f>
        <v>3</v>
      </c>
      <c r="T3" s="26">
        <v>0</v>
      </c>
      <c r="U3" s="36"/>
      <c r="V3" s="26"/>
    </row>
    <row r="4" s="2" customFormat="1" customHeight="1" spans="1:22">
      <c r="A4" s="18">
        <v>2</v>
      </c>
      <c r="B4" s="18" t="s">
        <v>31</v>
      </c>
      <c r="C4" s="19" t="s">
        <v>32</v>
      </c>
      <c r="D4" s="19" t="s">
        <v>22</v>
      </c>
      <c r="E4" s="20" t="s">
        <v>23</v>
      </c>
      <c r="F4" s="21">
        <v>7.21</v>
      </c>
      <c r="G4" s="22"/>
      <c r="H4" s="23" t="s">
        <v>24</v>
      </c>
      <c r="I4" s="23" t="s">
        <v>25</v>
      </c>
      <c r="J4" s="18"/>
      <c r="K4" s="30" t="s">
        <v>33</v>
      </c>
      <c r="L4" s="23" t="s">
        <v>34</v>
      </c>
      <c r="M4" s="20" t="s">
        <v>28</v>
      </c>
      <c r="N4" s="31" t="s">
        <v>29</v>
      </c>
      <c r="O4" s="6"/>
      <c r="P4" s="26">
        <v>2</v>
      </c>
      <c r="Q4" s="35" t="s">
        <v>35</v>
      </c>
      <c r="R4" s="18">
        <f>COUNTIF(D3:D200,"蔬菜")</f>
        <v>43</v>
      </c>
      <c r="S4" s="18">
        <f t="shared" si="0"/>
        <v>43</v>
      </c>
      <c r="T4" s="26">
        <v>0</v>
      </c>
      <c r="U4" s="36"/>
      <c r="V4" s="26"/>
    </row>
    <row r="5" s="2" customFormat="1" customHeight="1" spans="1:22">
      <c r="A5" s="18">
        <v>3</v>
      </c>
      <c r="B5" s="18" t="s">
        <v>36</v>
      </c>
      <c r="C5" s="19" t="s">
        <v>37</v>
      </c>
      <c r="D5" s="19" t="s">
        <v>22</v>
      </c>
      <c r="E5" s="20" t="s">
        <v>23</v>
      </c>
      <c r="F5" s="21">
        <v>7.21</v>
      </c>
      <c r="G5" s="22"/>
      <c r="H5" s="23" t="s">
        <v>24</v>
      </c>
      <c r="I5" s="23" t="s">
        <v>25</v>
      </c>
      <c r="J5" s="18"/>
      <c r="K5" s="30" t="s">
        <v>38</v>
      </c>
      <c r="L5" s="23" t="s">
        <v>39</v>
      </c>
      <c r="M5" s="20" t="s">
        <v>28</v>
      </c>
      <c r="N5" s="31" t="s">
        <v>29</v>
      </c>
      <c r="O5" s="6"/>
      <c r="P5" s="26">
        <v>3</v>
      </c>
      <c r="Q5" s="35" t="s">
        <v>40</v>
      </c>
      <c r="R5" s="18">
        <f>COUNTIF(D3:D200,"水产品")</f>
        <v>7</v>
      </c>
      <c r="S5" s="18">
        <f t="shared" si="0"/>
        <v>7</v>
      </c>
      <c r="T5" s="26">
        <v>0</v>
      </c>
      <c r="U5" s="36"/>
      <c r="V5" s="26"/>
    </row>
    <row r="6" s="2" customFormat="1" customHeight="1" spans="1:22">
      <c r="A6" s="18">
        <v>4</v>
      </c>
      <c r="B6" s="18" t="s">
        <v>41</v>
      </c>
      <c r="C6" s="19" t="s">
        <v>21</v>
      </c>
      <c r="D6" s="19" t="s">
        <v>22</v>
      </c>
      <c r="E6" s="20" t="s">
        <v>23</v>
      </c>
      <c r="F6" s="21">
        <v>7.21</v>
      </c>
      <c r="G6" s="22"/>
      <c r="H6" s="23" t="s">
        <v>42</v>
      </c>
      <c r="I6" s="23" t="s">
        <v>43</v>
      </c>
      <c r="J6" s="18"/>
      <c r="K6" s="30" t="s">
        <v>44</v>
      </c>
      <c r="L6" s="23" t="s">
        <v>27</v>
      </c>
      <c r="M6" s="20" t="s">
        <v>28</v>
      </c>
      <c r="N6" s="31" t="s">
        <v>29</v>
      </c>
      <c r="O6" s="6"/>
      <c r="P6" s="26">
        <v>4</v>
      </c>
      <c r="Q6" s="35" t="s">
        <v>22</v>
      </c>
      <c r="R6" s="18">
        <f>COUNTIF(D3:D200,"水果类")</f>
        <v>10</v>
      </c>
      <c r="S6" s="18">
        <f t="shared" si="0"/>
        <v>10</v>
      </c>
      <c r="T6" s="26">
        <v>0</v>
      </c>
      <c r="U6" s="36"/>
      <c r="V6" s="26"/>
    </row>
    <row r="7" s="2" customFormat="1" customHeight="1" spans="1:22">
      <c r="A7" s="18">
        <v>5</v>
      </c>
      <c r="B7" s="18" t="s">
        <v>45</v>
      </c>
      <c r="C7" s="19" t="s">
        <v>46</v>
      </c>
      <c r="D7" s="19" t="s">
        <v>22</v>
      </c>
      <c r="E7" s="20" t="s">
        <v>23</v>
      </c>
      <c r="F7" s="21">
        <v>7.21</v>
      </c>
      <c r="G7" s="22"/>
      <c r="H7" s="23" t="s">
        <v>42</v>
      </c>
      <c r="I7" s="23" t="s">
        <v>43</v>
      </c>
      <c r="J7" s="18"/>
      <c r="K7" s="30" t="s">
        <v>47</v>
      </c>
      <c r="L7" s="23" t="s">
        <v>48</v>
      </c>
      <c r="M7" s="20" t="s">
        <v>28</v>
      </c>
      <c r="N7" s="31" t="s">
        <v>29</v>
      </c>
      <c r="O7" s="6"/>
      <c r="P7" s="26">
        <v>5</v>
      </c>
      <c r="Q7" s="35" t="s">
        <v>49</v>
      </c>
      <c r="R7" s="18">
        <f>COUNTIF(D3:D200,"鲜蛋")</f>
        <v>4</v>
      </c>
      <c r="S7" s="18">
        <f t="shared" si="0"/>
        <v>4</v>
      </c>
      <c r="T7" s="26">
        <v>0</v>
      </c>
      <c r="U7" s="36"/>
      <c r="V7" s="26"/>
    </row>
    <row r="8" s="2" customFormat="1" customHeight="1" spans="1:22">
      <c r="A8" s="18">
        <v>6</v>
      </c>
      <c r="B8" s="18" t="s">
        <v>50</v>
      </c>
      <c r="C8" s="19" t="s">
        <v>51</v>
      </c>
      <c r="D8" s="19" t="s">
        <v>22</v>
      </c>
      <c r="E8" s="20" t="s">
        <v>23</v>
      </c>
      <c r="F8" s="21">
        <v>7.21</v>
      </c>
      <c r="G8" s="22"/>
      <c r="H8" s="23" t="s">
        <v>42</v>
      </c>
      <c r="I8" s="23" t="s">
        <v>43</v>
      </c>
      <c r="J8" s="18"/>
      <c r="K8" s="30" t="s">
        <v>52</v>
      </c>
      <c r="L8" s="23" t="s">
        <v>39</v>
      </c>
      <c r="M8" s="20" t="s">
        <v>28</v>
      </c>
      <c r="N8" s="31" t="s">
        <v>29</v>
      </c>
      <c r="O8" s="6"/>
      <c r="P8" s="26">
        <v>6</v>
      </c>
      <c r="Q8" s="35" t="s">
        <v>53</v>
      </c>
      <c r="R8" s="18">
        <f>COUNTIF(D3:D200,"豆类")</f>
        <v>0</v>
      </c>
      <c r="S8" s="18">
        <f t="shared" si="0"/>
        <v>0</v>
      </c>
      <c r="T8" s="26">
        <v>0</v>
      </c>
      <c r="U8" s="36"/>
      <c r="V8" s="26"/>
    </row>
    <row r="9" s="2" customFormat="1" customHeight="1" spans="1:16381">
      <c r="A9" s="18">
        <v>7</v>
      </c>
      <c r="B9" s="18" t="s">
        <v>54</v>
      </c>
      <c r="C9" s="19" t="s">
        <v>55</v>
      </c>
      <c r="D9" s="19" t="s">
        <v>30</v>
      </c>
      <c r="E9" s="20" t="s">
        <v>23</v>
      </c>
      <c r="F9" s="21">
        <v>7.21</v>
      </c>
      <c r="G9" s="22"/>
      <c r="H9" s="23" t="s">
        <v>56</v>
      </c>
      <c r="I9" s="23" t="s">
        <v>57</v>
      </c>
      <c r="J9" s="18"/>
      <c r="K9" s="30" t="s">
        <v>58</v>
      </c>
      <c r="L9" s="23" t="s">
        <v>59</v>
      </c>
      <c r="M9" s="20" t="s">
        <v>28</v>
      </c>
      <c r="N9" s="31" t="s">
        <v>29</v>
      </c>
      <c r="O9" s="6"/>
      <c r="P9" s="26">
        <v>7</v>
      </c>
      <c r="Q9" s="35" t="s">
        <v>60</v>
      </c>
      <c r="R9" s="18">
        <f>COUNTIF(D3:D200,"生干坚果与籽类食品")</f>
        <v>0</v>
      </c>
      <c r="S9" s="18">
        <f t="shared" si="0"/>
        <v>0</v>
      </c>
      <c r="T9" s="26">
        <v>0</v>
      </c>
      <c r="U9" s="36"/>
      <c r="V9" s="26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</row>
    <row r="10" s="2" customFormat="1" customHeight="1" spans="1:22">
      <c r="A10" s="18">
        <v>8</v>
      </c>
      <c r="B10" s="18" t="s">
        <v>61</v>
      </c>
      <c r="C10" s="19" t="s">
        <v>62</v>
      </c>
      <c r="D10" s="19" t="s">
        <v>35</v>
      </c>
      <c r="E10" s="20" t="s">
        <v>23</v>
      </c>
      <c r="F10" s="21">
        <v>7.21</v>
      </c>
      <c r="G10" s="22"/>
      <c r="H10" s="23" t="s">
        <v>56</v>
      </c>
      <c r="I10" s="23" t="s">
        <v>57</v>
      </c>
      <c r="J10" s="18"/>
      <c r="K10" s="30" t="s">
        <v>63</v>
      </c>
      <c r="L10" s="23" t="s">
        <v>64</v>
      </c>
      <c r="M10" s="20" t="s">
        <v>28</v>
      </c>
      <c r="N10" s="31" t="s">
        <v>29</v>
      </c>
      <c r="O10" s="6"/>
      <c r="P10" s="19" t="s">
        <v>65</v>
      </c>
      <c r="Q10" s="26"/>
      <c r="R10" s="26">
        <f>SUM(R3:R9)</f>
        <v>67</v>
      </c>
      <c r="S10" s="26">
        <f>SUM(S3:S9)</f>
        <v>67</v>
      </c>
      <c r="T10" s="26">
        <f>SUM(T3:T9)</f>
        <v>0</v>
      </c>
      <c r="U10" s="36"/>
      <c r="V10" s="37"/>
    </row>
    <row r="11" s="2" customFormat="1" customHeight="1" spans="1:22">
      <c r="A11" s="18">
        <v>9</v>
      </c>
      <c r="B11" s="18" t="s">
        <v>66</v>
      </c>
      <c r="C11" s="19" t="s">
        <v>67</v>
      </c>
      <c r="D11" s="19" t="s">
        <v>35</v>
      </c>
      <c r="E11" s="20" t="s">
        <v>23</v>
      </c>
      <c r="F11" s="21">
        <v>7.21</v>
      </c>
      <c r="G11" s="22"/>
      <c r="H11" s="23" t="s">
        <v>56</v>
      </c>
      <c r="I11" s="23" t="s">
        <v>57</v>
      </c>
      <c r="J11" s="18"/>
      <c r="K11" s="30" t="s">
        <v>68</v>
      </c>
      <c r="L11" s="23" t="s">
        <v>69</v>
      </c>
      <c r="M11" s="20" t="s">
        <v>28</v>
      </c>
      <c r="N11" s="31" t="s">
        <v>29</v>
      </c>
      <c r="O11" s="6"/>
      <c r="P11" s="32"/>
      <c r="Q11" s="32"/>
      <c r="R11" s="32"/>
      <c r="S11" s="32"/>
      <c r="T11" s="32"/>
      <c r="U11" s="32"/>
      <c r="V11" s="32"/>
    </row>
    <row r="12" s="2" customFormat="1" customHeight="1" spans="1:15">
      <c r="A12" s="18">
        <v>10</v>
      </c>
      <c r="B12" s="18" t="s">
        <v>70</v>
      </c>
      <c r="C12" s="19" t="s">
        <v>71</v>
      </c>
      <c r="D12" s="19" t="s">
        <v>35</v>
      </c>
      <c r="E12" s="20" t="s">
        <v>23</v>
      </c>
      <c r="F12" s="21">
        <v>7.21</v>
      </c>
      <c r="G12" s="22"/>
      <c r="H12" s="23" t="s">
        <v>56</v>
      </c>
      <c r="I12" s="23" t="s">
        <v>57</v>
      </c>
      <c r="J12" s="18"/>
      <c r="K12" s="30" t="s">
        <v>72</v>
      </c>
      <c r="L12" s="23" t="s">
        <v>73</v>
      </c>
      <c r="M12" s="20" t="s">
        <v>28</v>
      </c>
      <c r="N12" s="31" t="s">
        <v>29</v>
      </c>
      <c r="O12" s="6"/>
    </row>
    <row r="13" s="2" customFormat="1" customHeight="1" spans="1:16384">
      <c r="A13" s="18">
        <v>11</v>
      </c>
      <c r="B13" s="18" t="s">
        <v>74</v>
      </c>
      <c r="C13" s="19" t="s">
        <v>75</v>
      </c>
      <c r="D13" s="19" t="s">
        <v>35</v>
      </c>
      <c r="E13" s="20" t="s">
        <v>23</v>
      </c>
      <c r="F13" s="21">
        <v>7.21</v>
      </c>
      <c r="G13" s="22"/>
      <c r="H13" s="23" t="s">
        <v>56</v>
      </c>
      <c r="I13" s="23" t="s">
        <v>57</v>
      </c>
      <c r="J13" s="18"/>
      <c r="K13" s="30" t="s">
        <v>76</v>
      </c>
      <c r="L13" s="23" t="s">
        <v>77</v>
      </c>
      <c r="M13" s="20" t="s">
        <v>28</v>
      </c>
      <c r="N13" s="31" t="s">
        <v>29</v>
      </c>
      <c r="O13" s="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11"/>
      <c r="XEK13" s="11"/>
      <c r="XEL13" s="11"/>
      <c r="XEM13" s="11"/>
      <c r="XEN13" s="11"/>
      <c r="XEO13" s="11"/>
      <c r="XEP13" s="11"/>
      <c r="XEQ13" s="11"/>
      <c r="XER13" s="11"/>
      <c r="XES13" s="11"/>
      <c r="XET13" s="11"/>
      <c r="XEU13" s="11"/>
      <c r="XEV13" s="11"/>
      <c r="XEW13" s="11"/>
      <c r="XEX13" s="11"/>
      <c r="XEY13" s="11"/>
      <c r="XEZ13" s="11"/>
      <c r="XFA13" s="11"/>
      <c r="XFB13" s="11"/>
      <c r="XFC13" s="11"/>
      <c r="XFD13" s="11"/>
    </row>
    <row r="14" s="2" customFormat="1" customHeight="1" spans="1:15">
      <c r="A14" s="18">
        <v>12</v>
      </c>
      <c r="B14" s="18" t="s">
        <v>78</v>
      </c>
      <c r="C14" s="19" t="s">
        <v>79</v>
      </c>
      <c r="D14" s="19" t="s">
        <v>35</v>
      </c>
      <c r="E14" s="20" t="s">
        <v>23</v>
      </c>
      <c r="F14" s="21">
        <v>7.21</v>
      </c>
      <c r="G14" s="22"/>
      <c r="H14" s="23" t="s">
        <v>56</v>
      </c>
      <c r="I14" s="23" t="s">
        <v>57</v>
      </c>
      <c r="J14" s="18"/>
      <c r="K14" s="30" t="s">
        <v>80</v>
      </c>
      <c r="L14" s="23" t="s">
        <v>81</v>
      </c>
      <c r="M14" s="20" t="s">
        <v>28</v>
      </c>
      <c r="N14" s="31" t="s">
        <v>29</v>
      </c>
      <c r="O14" s="6"/>
    </row>
    <row r="15" s="2" customFormat="1" customHeight="1" spans="1:15">
      <c r="A15" s="18">
        <v>13</v>
      </c>
      <c r="B15" s="18" t="s">
        <v>82</v>
      </c>
      <c r="C15" s="19" t="s">
        <v>83</v>
      </c>
      <c r="D15" s="19" t="s">
        <v>35</v>
      </c>
      <c r="E15" s="20" t="s">
        <v>23</v>
      </c>
      <c r="F15" s="21">
        <v>7.21</v>
      </c>
      <c r="G15" s="22"/>
      <c r="H15" s="23" t="s">
        <v>56</v>
      </c>
      <c r="I15" s="23" t="s">
        <v>57</v>
      </c>
      <c r="J15" s="18"/>
      <c r="K15" s="30" t="s">
        <v>84</v>
      </c>
      <c r="L15" s="23" t="s">
        <v>85</v>
      </c>
      <c r="M15" s="20" t="s">
        <v>28</v>
      </c>
      <c r="N15" s="31" t="s">
        <v>29</v>
      </c>
      <c r="O15" s="6"/>
    </row>
    <row r="16" s="2" customFormat="1" customHeight="1" spans="1:16384">
      <c r="A16" s="18">
        <v>14</v>
      </c>
      <c r="B16" s="18" t="s">
        <v>86</v>
      </c>
      <c r="C16" s="19" t="s">
        <v>87</v>
      </c>
      <c r="D16" s="19" t="s">
        <v>35</v>
      </c>
      <c r="E16" s="20" t="s">
        <v>23</v>
      </c>
      <c r="F16" s="21">
        <v>7.21</v>
      </c>
      <c r="G16" s="22"/>
      <c r="H16" s="23" t="s">
        <v>56</v>
      </c>
      <c r="I16" s="23" t="s">
        <v>57</v>
      </c>
      <c r="J16" s="18"/>
      <c r="K16" s="30" t="s">
        <v>88</v>
      </c>
      <c r="L16" s="23" t="s">
        <v>89</v>
      </c>
      <c r="M16" s="20" t="s">
        <v>28</v>
      </c>
      <c r="N16" s="31" t="s">
        <v>29</v>
      </c>
      <c r="O16" s="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="2" customFormat="1" customHeight="1" spans="1:15">
      <c r="A17" s="18">
        <v>15</v>
      </c>
      <c r="B17" s="18" t="s">
        <v>90</v>
      </c>
      <c r="C17" s="19" t="s">
        <v>91</v>
      </c>
      <c r="D17" s="19" t="s">
        <v>40</v>
      </c>
      <c r="E17" s="20" t="s">
        <v>23</v>
      </c>
      <c r="F17" s="21">
        <v>7.21</v>
      </c>
      <c r="G17" s="22"/>
      <c r="H17" s="23" t="s">
        <v>56</v>
      </c>
      <c r="I17" s="23" t="s">
        <v>57</v>
      </c>
      <c r="J17" s="18"/>
      <c r="K17" s="30" t="s">
        <v>92</v>
      </c>
      <c r="L17" s="23" t="s">
        <v>93</v>
      </c>
      <c r="M17" s="20" t="s">
        <v>28</v>
      </c>
      <c r="N17" s="31" t="s">
        <v>29</v>
      </c>
      <c r="O17" s="6"/>
    </row>
    <row r="18" s="2" customFormat="1" customHeight="1" spans="1:15">
      <c r="A18" s="18">
        <v>16</v>
      </c>
      <c r="B18" s="18" t="s">
        <v>94</v>
      </c>
      <c r="C18" s="19" t="s">
        <v>95</v>
      </c>
      <c r="D18" s="19" t="s">
        <v>40</v>
      </c>
      <c r="E18" s="20" t="s">
        <v>23</v>
      </c>
      <c r="F18" s="21">
        <v>7.21</v>
      </c>
      <c r="G18" s="22"/>
      <c r="H18" s="23" t="s">
        <v>56</v>
      </c>
      <c r="I18" s="23" t="s">
        <v>57</v>
      </c>
      <c r="J18" s="18"/>
      <c r="K18" s="30" t="s">
        <v>96</v>
      </c>
      <c r="L18" s="23" t="s">
        <v>93</v>
      </c>
      <c r="M18" s="20" t="s">
        <v>28</v>
      </c>
      <c r="N18" s="31" t="s">
        <v>29</v>
      </c>
      <c r="O18" s="6"/>
    </row>
    <row r="19" s="2" customFormat="1" customHeight="1" spans="1:15">
      <c r="A19" s="18">
        <v>17</v>
      </c>
      <c r="B19" s="18" t="s">
        <v>97</v>
      </c>
      <c r="C19" s="19" t="s">
        <v>46</v>
      </c>
      <c r="D19" s="19" t="s">
        <v>22</v>
      </c>
      <c r="E19" s="20" t="s">
        <v>23</v>
      </c>
      <c r="F19" s="24" t="s">
        <v>98</v>
      </c>
      <c r="G19" s="22"/>
      <c r="H19" s="23" t="s">
        <v>56</v>
      </c>
      <c r="I19" s="23" t="s">
        <v>57</v>
      </c>
      <c r="J19" s="18"/>
      <c r="K19" s="30" t="s">
        <v>99</v>
      </c>
      <c r="L19" s="23" t="s">
        <v>48</v>
      </c>
      <c r="M19" s="20" t="s">
        <v>28</v>
      </c>
      <c r="N19" s="31" t="s">
        <v>29</v>
      </c>
      <c r="O19" s="6"/>
    </row>
    <row r="20" s="2" customFormat="1" customHeight="1" spans="1:15">
      <c r="A20" s="18">
        <v>18</v>
      </c>
      <c r="B20" s="18" t="s">
        <v>100</v>
      </c>
      <c r="C20" s="19" t="s">
        <v>101</v>
      </c>
      <c r="D20" s="19" t="s">
        <v>35</v>
      </c>
      <c r="E20" s="20" t="s">
        <v>23</v>
      </c>
      <c r="F20" s="24" t="s">
        <v>98</v>
      </c>
      <c r="G20" s="22"/>
      <c r="H20" s="23" t="s">
        <v>56</v>
      </c>
      <c r="I20" s="23" t="s">
        <v>57</v>
      </c>
      <c r="J20" s="18"/>
      <c r="K20" s="30" t="s">
        <v>102</v>
      </c>
      <c r="L20" s="23" t="s">
        <v>81</v>
      </c>
      <c r="M20" s="20" t="s">
        <v>28</v>
      </c>
      <c r="N20" s="31" t="s">
        <v>29</v>
      </c>
      <c r="O20" s="6"/>
    </row>
    <row r="21" s="2" customFormat="1" customHeight="1" spans="1:15">
      <c r="A21" s="18">
        <v>19</v>
      </c>
      <c r="B21" s="18" t="s">
        <v>103</v>
      </c>
      <c r="C21" s="19" t="s">
        <v>104</v>
      </c>
      <c r="D21" s="19" t="s">
        <v>35</v>
      </c>
      <c r="E21" s="20" t="s">
        <v>23</v>
      </c>
      <c r="F21" s="24" t="s">
        <v>98</v>
      </c>
      <c r="G21" s="22"/>
      <c r="H21" s="23" t="s">
        <v>56</v>
      </c>
      <c r="I21" s="23" t="s">
        <v>57</v>
      </c>
      <c r="J21" s="18"/>
      <c r="K21" s="18" t="s">
        <v>105</v>
      </c>
      <c r="L21" s="23" t="s">
        <v>69</v>
      </c>
      <c r="M21" s="20" t="s">
        <v>28</v>
      </c>
      <c r="N21" s="31" t="s">
        <v>29</v>
      </c>
      <c r="O21" s="6"/>
    </row>
    <row r="22" s="2" customFormat="1" customHeight="1" spans="1:15">
      <c r="A22" s="18">
        <v>20</v>
      </c>
      <c r="B22" s="18" t="s">
        <v>106</v>
      </c>
      <c r="C22" s="19" t="s">
        <v>107</v>
      </c>
      <c r="D22" s="19" t="s">
        <v>35</v>
      </c>
      <c r="E22" s="20" t="s">
        <v>23</v>
      </c>
      <c r="F22" s="24" t="s">
        <v>98</v>
      </c>
      <c r="G22" s="22"/>
      <c r="H22" s="23" t="s">
        <v>56</v>
      </c>
      <c r="I22" s="23" t="s">
        <v>57</v>
      </c>
      <c r="J22" s="18"/>
      <c r="K22" s="18" t="s">
        <v>108</v>
      </c>
      <c r="L22" s="23" t="s">
        <v>109</v>
      </c>
      <c r="M22" s="20" t="s">
        <v>28</v>
      </c>
      <c r="N22" s="31" t="s">
        <v>29</v>
      </c>
      <c r="O22" s="6"/>
    </row>
    <row r="23" s="2" customFormat="1" customHeight="1" spans="1:15">
      <c r="A23" s="18">
        <v>21</v>
      </c>
      <c r="B23" s="18" t="s">
        <v>110</v>
      </c>
      <c r="C23" s="19" t="s">
        <v>95</v>
      </c>
      <c r="D23" s="19" t="s">
        <v>40</v>
      </c>
      <c r="E23" s="20" t="s">
        <v>23</v>
      </c>
      <c r="F23" s="24" t="s">
        <v>98</v>
      </c>
      <c r="G23" s="22"/>
      <c r="H23" s="23" t="s">
        <v>56</v>
      </c>
      <c r="I23" s="23" t="s">
        <v>57</v>
      </c>
      <c r="J23" s="18"/>
      <c r="K23" s="18" t="s">
        <v>111</v>
      </c>
      <c r="L23" s="23" t="s">
        <v>93</v>
      </c>
      <c r="M23" s="20" t="s">
        <v>28</v>
      </c>
      <c r="N23" s="31" t="s">
        <v>29</v>
      </c>
      <c r="O23" s="6"/>
    </row>
    <row r="24" s="2" customFormat="1" customHeight="1" spans="1:15">
      <c r="A24" s="18">
        <v>22</v>
      </c>
      <c r="B24" s="18" t="s">
        <v>112</v>
      </c>
      <c r="C24" s="19" t="s">
        <v>113</v>
      </c>
      <c r="D24" s="19" t="s">
        <v>35</v>
      </c>
      <c r="E24" s="20" t="s">
        <v>23</v>
      </c>
      <c r="F24" s="24" t="s">
        <v>98</v>
      </c>
      <c r="G24" s="22"/>
      <c r="H24" s="23" t="s">
        <v>56</v>
      </c>
      <c r="I24" s="23" t="s">
        <v>57</v>
      </c>
      <c r="J24" s="18"/>
      <c r="K24" s="18" t="s">
        <v>114</v>
      </c>
      <c r="L24" s="23" t="s">
        <v>115</v>
      </c>
      <c r="M24" s="20" t="s">
        <v>28</v>
      </c>
      <c r="N24" s="31" t="s">
        <v>29</v>
      </c>
      <c r="O24" s="6"/>
    </row>
    <row r="25" s="2" customFormat="1" customHeight="1" spans="1:16381">
      <c r="A25" s="18">
        <v>23</v>
      </c>
      <c r="B25" s="18" t="s">
        <v>116</v>
      </c>
      <c r="C25" s="19" t="s">
        <v>87</v>
      </c>
      <c r="D25" s="19" t="s">
        <v>35</v>
      </c>
      <c r="E25" s="20" t="s">
        <v>23</v>
      </c>
      <c r="F25" s="24" t="s">
        <v>98</v>
      </c>
      <c r="G25" s="22"/>
      <c r="H25" s="23" t="s">
        <v>56</v>
      </c>
      <c r="I25" s="23" t="s">
        <v>57</v>
      </c>
      <c r="J25" s="18"/>
      <c r="K25" s="18" t="s">
        <v>117</v>
      </c>
      <c r="L25" s="23" t="s">
        <v>89</v>
      </c>
      <c r="M25" s="20" t="s">
        <v>28</v>
      </c>
      <c r="N25" s="31" t="s">
        <v>29</v>
      </c>
      <c r="O25" s="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11"/>
      <c r="XEK25" s="11"/>
      <c r="XEL25" s="11"/>
      <c r="XEM25" s="11"/>
      <c r="XEN25" s="11"/>
      <c r="XEO25" s="11"/>
      <c r="XEP25" s="11"/>
      <c r="XEQ25" s="11"/>
      <c r="XER25" s="11"/>
      <c r="XES25" s="11"/>
      <c r="XET25" s="11"/>
      <c r="XEU25" s="11"/>
      <c r="XEV25" s="11"/>
      <c r="XEW25" s="11"/>
      <c r="XEX25" s="11"/>
      <c r="XEY25" s="11"/>
      <c r="XEZ25" s="11"/>
      <c r="XFA25" s="11"/>
    </row>
    <row r="26" s="2" customFormat="1" customHeight="1" spans="1:15">
      <c r="A26" s="18">
        <v>24</v>
      </c>
      <c r="B26" s="18" t="s">
        <v>118</v>
      </c>
      <c r="C26" s="19" t="s">
        <v>119</v>
      </c>
      <c r="D26" s="19" t="s">
        <v>35</v>
      </c>
      <c r="E26" s="20" t="s">
        <v>23</v>
      </c>
      <c r="F26" s="24" t="s">
        <v>98</v>
      </c>
      <c r="G26" s="22"/>
      <c r="H26" s="23" t="s">
        <v>56</v>
      </c>
      <c r="I26" s="23" t="s">
        <v>57</v>
      </c>
      <c r="J26" s="18"/>
      <c r="K26" s="18" t="s">
        <v>120</v>
      </c>
      <c r="L26" s="33" t="s">
        <v>81</v>
      </c>
      <c r="M26" s="20" t="s">
        <v>28</v>
      </c>
      <c r="N26" s="31" t="s">
        <v>29</v>
      </c>
      <c r="O26" s="6"/>
    </row>
    <row r="27" s="2" customFormat="1" customHeight="1" spans="1:15">
      <c r="A27" s="18">
        <v>25</v>
      </c>
      <c r="B27" s="18" t="s">
        <v>121</v>
      </c>
      <c r="C27" s="19" t="s">
        <v>71</v>
      </c>
      <c r="D27" s="19" t="s">
        <v>35</v>
      </c>
      <c r="E27" s="20" t="s">
        <v>23</v>
      </c>
      <c r="F27" s="24" t="s">
        <v>98</v>
      </c>
      <c r="G27" s="22"/>
      <c r="H27" s="23" t="s">
        <v>56</v>
      </c>
      <c r="I27" s="23" t="s">
        <v>57</v>
      </c>
      <c r="J27" s="18"/>
      <c r="K27" s="18" t="s">
        <v>122</v>
      </c>
      <c r="L27" s="23" t="s">
        <v>73</v>
      </c>
      <c r="M27" s="20" t="s">
        <v>28</v>
      </c>
      <c r="N27" s="31" t="s">
        <v>29</v>
      </c>
      <c r="O27" s="6"/>
    </row>
    <row r="28" s="2" customFormat="1" customHeight="1" spans="1:15">
      <c r="A28" s="18">
        <v>26</v>
      </c>
      <c r="B28" s="18" t="s">
        <v>123</v>
      </c>
      <c r="C28" s="19" t="s">
        <v>83</v>
      </c>
      <c r="D28" s="19" t="s">
        <v>35</v>
      </c>
      <c r="E28" s="20" t="s">
        <v>23</v>
      </c>
      <c r="F28" s="24" t="s">
        <v>98</v>
      </c>
      <c r="G28" s="22"/>
      <c r="H28" s="23" t="s">
        <v>56</v>
      </c>
      <c r="I28" s="23" t="s">
        <v>57</v>
      </c>
      <c r="J28" s="18"/>
      <c r="K28" s="18" t="s">
        <v>124</v>
      </c>
      <c r="L28" s="23" t="s">
        <v>85</v>
      </c>
      <c r="M28" s="20" t="s">
        <v>28</v>
      </c>
      <c r="N28" s="31" t="s">
        <v>29</v>
      </c>
      <c r="O28" s="6"/>
    </row>
    <row r="29" s="2" customFormat="1" customHeight="1" spans="1:15">
      <c r="A29" s="18">
        <v>27</v>
      </c>
      <c r="B29" s="18" t="s">
        <v>125</v>
      </c>
      <c r="C29" s="19" t="s">
        <v>126</v>
      </c>
      <c r="D29" s="19" t="s">
        <v>22</v>
      </c>
      <c r="E29" s="20" t="s">
        <v>23</v>
      </c>
      <c r="F29" s="24" t="s">
        <v>98</v>
      </c>
      <c r="G29" s="22"/>
      <c r="H29" s="23" t="s">
        <v>56</v>
      </c>
      <c r="I29" s="23" t="s">
        <v>57</v>
      </c>
      <c r="J29" s="18"/>
      <c r="K29" s="18" t="s">
        <v>127</v>
      </c>
      <c r="L29" s="23" t="s">
        <v>34</v>
      </c>
      <c r="M29" s="20" t="s">
        <v>28</v>
      </c>
      <c r="N29" s="31" t="s">
        <v>29</v>
      </c>
      <c r="O29" s="6"/>
    </row>
    <row r="30" s="2" customFormat="1" customHeight="1" spans="1:16381">
      <c r="A30" s="18">
        <v>28</v>
      </c>
      <c r="B30" s="18" t="s">
        <v>128</v>
      </c>
      <c r="C30" s="19" t="s">
        <v>129</v>
      </c>
      <c r="D30" s="19" t="s">
        <v>49</v>
      </c>
      <c r="E30" s="20" t="s">
        <v>23</v>
      </c>
      <c r="F30" s="24" t="s">
        <v>98</v>
      </c>
      <c r="G30" s="22"/>
      <c r="H30" s="23" t="s">
        <v>56</v>
      </c>
      <c r="I30" s="23" t="s">
        <v>57</v>
      </c>
      <c r="J30" s="18"/>
      <c r="K30" s="18" t="s">
        <v>130</v>
      </c>
      <c r="L30" s="23" t="s">
        <v>131</v>
      </c>
      <c r="M30" s="20" t="s">
        <v>28</v>
      </c>
      <c r="N30" s="31" t="s">
        <v>29</v>
      </c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11"/>
      <c r="XEK30" s="11"/>
      <c r="XEL30" s="11"/>
      <c r="XEM30" s="11"/>
      <c r="XEN30" s="11"/>
      <c r="XEO30" s="11"/>
      <c r="XEP30" s="11"/>
      <c r="XEQ30" s="11"/>
      <c r="XER30" s="11"/>
      <c r="XES30" s="11"/>
      <c r="XET30" s="11"/>
      <c r="XEU30" s="11"/>
      <c r="XEV30" s="11"/>
      <c r="XEW30" s="11"/>
      <c r="XEX30" s="11"/>
      <c r="XEY30" s="11"/>
      <c r="XEZ30" s="11"/>
      <c r="XFA30" s="11"/>
    </row>
    <row r="31" s="2" customFormat="1" customHeight="1" spans="1:15">
      <c r="A31" s="18">
        <v>29</v>
      </c>
      <c r="B31" s="18" t="s">
        <v>132</v>
      </c>
      <c r="C31" s="19" t="s">
        <v>133</v>
      </c>
      <c r="D31" s="19" t="s">
        <v>40</v>
      </c>
      <c r="E31" s="20" t="s">
        <v>23</v>
      </c>
      <c r="F31" s="25" t="s">
        <v>98</v>
      </c>
      <c r="G31" s="26"/>
      <c r="H31" s="23" t="s">
        <v>56</v>
      </c>
      <c r="I31" s="23" t="s">
        <v>57</v>
      </c>
      <c r="J31" s="18"/>
      <c r="K31" s="18" t="s">
        <v>134</v>
      </c>
      <c r="L31" s="23" t="s">
        <v>93</v>
      </c>
      <c r="M31" s="20" t="s">
        <v>28</v>
      </c>
      <c r="N31" s="31" t="s">
        <v>29</v>
      </c>
      <c r="O31" s="6"/>
    </row>
    <row r="32" s="2" customFormat="1" customHeight="1" spans="1:15">
      <c r="A32" s="18">
        <v>30</v>
      </c>
      <c r="B32" s="18" t="s">
        <v>135</v>
      </c>
      <c r="C32" s="19" t="s">
        <v>129</v>
      </c>
      <c r="D32" s="19" t="s">
        <v>49</v>
      </c>
      <c r="E32" s="20" t="s">
        <v>23</v>
      </c>
      <c r="F32" s="25" t="s">
        <v>136</v>
      </c>
      <c r="G32" s="26"/>
      <c r="H32" s="23" t="s">
        <v>137</v>
      </c>
      <c r="I32" s="23" t="s">
        <v>138</v>
      </c>
      <c r="J32" s="18"/>
      <c r="K32" s="18" t="s">
        <v>139</v>
      </c>
      <c r="L32" s="23" t="s">
        <v>131</v>
      </c>
      <c r="M32" s="20" t="s">
        <v>28</v>
      </c>
      <c r="N32" s="31" t="s">
        <v>140</v>
      </c>
      <c r="O32" s="6"/>
    </row>
    <row r="33" customHeight="1" spans="1:15">
      <c r="A33" s="18">
        <v>31</v>
      </c>
      <c r="B33" s="18" t="s">
        <v>141</v>
      </c>
      <c r="C33" s="19" t="s">
        <v>95</v>
      </c>
      <c r="D33" s="19" t="s">
        <v>40</v>
      </c>
      <c r="E33" s="20" t="s">
        <v>23</v>
      </c>
      <c r="F33" s="25" t="s">
        <v>136</v>
      </c>
      <c r="G33" s="26"/>
      <c r="H33" s="23" t="s">
        <v>142</v>
      </c>
      <c r="I33" s="23" t="s">
        <v>143</v>
      </c>
      <c r="J33" s="18"/>
      <c r="K33" s="18" t="s">
        <v>144</v>
      </c>
      <c r="L33" s="23" t="s">
        <v>93</v>
      </c>
      <c r="M33" s="20" t="s">
        <v>28</v>
      </c>
      <c r="N33" s="31" t="s">
        <v>140</v>
      </c>
      <c r="O33" s="6"/>
    </row>
    <row r="34" customHeight="1" spans="1:15">
      <c r="A34" s="18">
        <v>32</v>
      </c>
      <c r="B34" s="18" t="s">
        <v>145</v>
      </c>
      <c r="C34" s="19" t="s">
        <v>146</v>
      </c>
      <c r="D34" s="19" t="s">
        <v>40</v>
      </c>
      <c r="E34" s="20" t="s">
        <v>23</v>
      </c>
      <c r="F34" s="25" t="s">
        <v>136</v>
      </c>
      <c r="G34" s="26"/>
      <c r="H34" s="23" t="s">
        <v>142</v>
      </c>
      <c r="I34" s="23" t="s">
        <v>143</v>
      </c>
      <c r="J34" s="18"/>
      <c r="K34" s="18" t="s">
        <v>147</v>
      </c>
      <c r="L34" s="23" t="s">
        <v>93</v>
      </c>
      <c r="M34" s="20" t="s">
        <v>28</v>
      </c>
      <c r="N34" s="31" t="s">
        <v>140</v>
      </c>
      <c r="O34" s="6"/>
    </row>
    <row r="35" customHeight="1" spans="1:15">
      <c r="A35" s="18">
        <v>33</v>
      </c>
      <c r="B35" s="18" t="s">
        <v>148</v>
      </c>
      <c r="C35" s="19" t="s">
        <v>149</v>
      </c>
      <c r="D35" s="19" t="s">
        <v>35</v>
      </c>
      <c r="E35" s="20" t="s">
        <v>23</v>
      </c>
      <c r="F35" s="25" t="s">
        <v>136</v>
      </c>
      <c r="G35" s="26"/>
      <c r="H35" s="23" t="s">
        <v>142</v>
      </c>
      <c r="I35" s="23" t="s">
        <v>143</v>
      </c>
      <c r="J35" s="18"/>
      <c r="K35" s="18" t="s">
        <v>150</v>
      </c>
      <c r="L35" s="34" t="s">
        <v>81</v>
      </c>
      <c r="M35" s="20" t="s">
        <v>28</v>
      </c>
      <c r="N35" s="31" t="s">
        <v>140</v>
      </c>
      <c r="O35" s="6"/>
    </row>
    <row r="36" customHeight="1" spans="1:15">
      <c r="A36" s="18">
        <v>34</v>
      </c>
      <c r="B36" s="18" t="s">
        <v>151</v>
      </c>
      <c r="C36" s="19" t="s">
        <v>71</v>
      </c>
      <c r="D36" s="19" t="s">
        <v>35</v>
      </c>
      <c r="E36" s="20" t="s">
        <v>23</v>
      </c>
      <c r="F36" s="25" t="s">
        <v>136</v>
      </c>
      <c r="G36" s="26"/>
      <c r="H36" s="23" t="s">
        <v>142</v>
      </c>
      <c r="I36" s="23" t="s">
        <v>143</v>
      </c>
      <c r="J36" s="18"/>
      <c r="K36" s="18" t="s">
        <v>152</v>
      </c>
      <c r="L36" s="23" t="s">
        <v>73</v>
      </c>
      <c r="M36" s="20" t="s">
        <v>28</v>
      </c>
      <c r="N36" s="31" t="s">
        <v>140</v>
      </c>
      <c r="O36" s="6"/>
    </row>
    <row r="37" customHeight="1" spans="1:15">
      <c r="A37" s="18">
        <v>35</v>
      </c>
      <c r="B37" s="18" t="s">
        <v>153</v>
      </c>
      <c r="C37" s="19" t="s">
        <v>75</v>
      </c>
      <c r="D37" s="19" t="s">
        <v>35</v>
      </c>
      <c r="E37" s="20" t="s">
        <v>23</v>
      </c>
      <c r="F37" s="25" t="s">
        <v>136</v>
      </c>
      <c r="G37" s="26"/>
      <c r="H37" s="23" t="s">
        <v>142</v>
      </c>
      <c r="I37" s="23" t="s">
        <v>143</v>
      </c>
      <c r="J37" s="18"/>
      <c r="K37" s="18" t="s">
        <v>154</v>
      </c>
      <c r="L37" s="23" t="s">
        <v>77</v>
      </c>
      <c r="M37" s="20" t="s">
        <v>28</v>
      </c>
      <c r="N37" s="31" t="s">
        <v>140</v>
      </c>
      <c r="O37" s="6"/>
    </row>
    <row r="38" customHeight="1" spans="1:15">
      <c r="A38" s="18">
        <v>36</v>
      </c>
      <c r="B38" s="18" t="s">
        <v>155</v>
      </c>
      <c r="C38" s="19" t="s">
        <v>62</v>
      </c>
      <c r="D38" s="19" t="s">
        <v>35</v>
      </c>
      <c r="E38" s="20" t="s">
        <v>23</v>
      </c>
      <c r="F38" s="25" t="s">
        <v>136</v>
      </c>
      <c r="G38" s="26"/>
      <c r="H38" s="23" t="s">
        <v>142</v>
      </c>
      <c r="I38" s="23" t="s">
        <v>143</v>
      </c>
      <c r="J38" s="18"/>
      <c r="K38" s="18" t="s">
        <v>156</v>
      </c>
      <c r="L38" s="23" t="s">
        <v>64</v>
      </c>
      <c r="M38" s="20" t="s">
        <v>28</v>
      </c>
      <c r="N38" s="31" t="s">
        <v>140</v>
      </c>
      <c r="O38" s="6"/>
    </row>
    <row r="39" customHeight="1" spans="1:15">
      <c r="A39" s="18">
        <v>37</v>
      </c>
      <c r="B39" s="18" t="s">
        <v>157</v>
      </c>
      <c r="C39" s="19" t="s">
        <v>104</v>
      </c>
      <c r="D39" s="19" t="s">
        <v>35</v>
      </c>
      <c r="E39" s="20" t="s">
        <v>23</v>
      </c>
      <c r="F39" s="25" t="s">
        <v>136</v>
      </c>
      <c r="G39" s="26"/>
      <c r="H39" s="23" t="s">
        <v>142</v>
      </c>
      <c r="I39" s="23" t="s">
        <v>143</v>
      </c>
      <c r="J39" s="18"/>
      <c r="K39" s="18" t="s">
        <v>158</v>
      </c>
      <c r="L39" s="23" t="s">
        <v>69</v>
      </c>
      <c r="M39" s="20" t="s">
        <v>28</v>
      </c>
      <c r="N39" s="31" t="s">
        <v>140</v>
      </c>
      <c r="O39" s="6"/>
    </row>
    <row r="40" customHeight="1" spans="1:15">
      <c r="A40" s="18">
        <v>38</v>
      </c>
      <c r="B40" s="18" t="s">
        <v>159</v>
      </c>
      <c r="C40" s="19" t="s">
        <v>160</v>
      </c>
      <c r="D40" s="19" t="s">
        <v>35</v>
      </c>
      <c r="E40" s="20" t="s">
        <v>23</v>
      </c>
      <c r="F40" s="25" t="s">
        <v>136</v>
      </c>
      <c r="G40" s="26"/>
      <c r="H40" s="23" t="s">
        <v>142</v>
      </c>
      <c r="I40" s="23" t="s">
        <v>143</v>
      </c>
      <c r="J40" s="18"/>
      <c r="K40" s="18" t="s">
        <v>161</v>
      </c>
      <c r="L40" s="23" t="s">
        <v>89</v>
      </c>
      <c r="M40" s="20" t="s">
        <v>28</v>
      </c>
      <c r="N40" s="31" t="s">
        <v>140</v>
      </c>
      <c r="O40" s="6"/>
    </row>
    <row r="41" customHeight="1" spans="1:15">
      <c r="A41" s="18">
        <v>39</v>
      </c>
      <c r="B41" s="18" t="s">
        <v>162</v>
      </c>
      <c r="C41" s="19" t="s">
        <v>83</v>
      </c>
      <c r="D41" s="19" t="s">
        <v>35</v>
      </c>
      <c r="E41" s="20" t="s">
        <v>23</v>
      </c>
      <c r="F41" s="25" t="s">
        <v>136</v>
      </c>
      <c r="G41" s="26"/>
      <c r="H41" s="23" t="s">
        <v>142</v>
      </c>
      <c r="I41" s="23" t="s">
        <v>143</v>
      </c>
      <c r="J41" s="18"/>
      <c r="K41" s="18" t="s">
        <v>163</v>
      </c>
      <c r="L41" s="23" t="s">
        <v>85</v>
      </c>
      <c r="M41" s="20" t="s">
        <v>28</v>
      </c>
      <c r="N41" s="31" t="s">
        <v>140</v>
      </c>
      <c r="O41" s="6"/>
    </row>
    <row r="42" customHeight="1" spans="1:15">
      <c r="A42" s="18">
        <v>40</v>
      </c>
      <c r="B42" s="18" t="s">
        <v>164</v>
      </c>
      <c r="C42" s="19" t="s">
        <v>165</v>
      </c>
      <c r="D42" s="19" t="s">
        <v>35</v>
      </c>
      <c r="E42" s="20" t="s">
        <v>23</v>
      </c>
      <c r="F42" s="25" t="s">
        <v>136</v>
      </c>
      <c r="G42" s="26"/>
      <c r="H42" s="23" t="s">
        <v>142</v>
      </c>
      <c r="I42" s="23" t="s">
        <v>143</v>
      </c>
      <c r="J42" s="18"/>
      <c r="K42" s="18" t="s">
        <v>166</v>
      </c>
      <c r="L42" s="23" t="s">
        <v>81</v>
      </c>
      <c r="M42" s="20" t="s">
        <v>28</v>
      </c>
      <c r="N42" s="31" t="s">
        <v>140</v>
      </c>
      <c r="O42" s="6"/>
    </row>
    <row r="43" s="3" customFormat="1" customHeight="1" spans="1:16384">
      <c r="A43" s="18">
        <v>41</v>
      </c>
      <c r="B43" s="18" t="s">
        <v>167</v>
      </c>
      <c r="C43" s="19" t="s">
        <v>55</v>
      </c>
      <c r="D43" s="19" t="s">
        <v>30</v>
      </c>
      <c r="E43" s="20" t="s">
        <v>23</v>
      </c>
      <c r="F43" s="25" t="s">
        <v>136</v>
      </c>
      <c r="G43" s="26"/>
      <c r="H43" s="23" t="s">
        <v>142</v>
      </c>
      <c r="I43" s="23" t="s">
        <v>143</v>
      </c>
      <c r="J43" s="18"/>
      <c r="K43" s="18" t="s">
        <v>168</v>
      </c>
      <c r="L43" s="23" t="s">
        <v>59</v>
      </c>
      <c r="M43" s="20" t="s">
        <v>28</v>
      </c>
      <c r="N43" s="31" t="s">
        <v>140</v>
      </c>
      <c r="O43" s="6"/>
      <c r="XEJ43" s="11"/>
      <c r="XEK43" s="11"/>
      <c r="XEL43" s="11"/>
      <c r="XEM43" s="11"/>
      <c r="XEN43" s="11"/>
      <c r="XEO43" s="11"/>
      <c r="XEP43" s="11"/>
      <c r="XEQ43" s="11"/>
      <c r="XER43" s="11"/>
      <c r="XES43" s="11"/>
      <c r="XET43" s="11"/>
      <c r="XEU43" s="11"/>
      <c r="XEV43" s="11"/>
      <c r="XEW43" s="11"/>
      <c r="XEX43" s="11"/>
      <c r="XEY43" s="11"/>
      <c r="XEZ43" s="11"/>
      <c r="XFA43" s="11"/>
      <c r="XFB43" s="11"/>
      <c r="XFC43" s="11"/>
      <c r="XFD43" s="11"/>
    </row>
    <row r="44" s="3" customFormat="1" customHeight="1" spans="1:16384">
      <c r="A44" s="18">
        <v>42</v>
      </c>
      <c r="B44" s="18" t="s">
        <v>169</v>
      </c>
      <c r="C44" s="19" t="s">
        <v>62</v>
      </c>
      <c r="D44" s="19" t="s">
        <v>35</v>
      </c>
      <c r="E44" s="20" t="s">
        <v>23</v>
      </c>
      <c r="F44" s="25" t="s">
        <v>136</v>
      </c>
      <c r="G44" s="26"/>
      <c r="H44" s="23" t="s">
        <v>142</v>
      </c>
      <c r="I44" s="23" t="s">
        <v>143</v>
      </c>
      <c r="J44" s="18"/>
      <c r="K44" s="18" t="s">
        <v>170</v>
      </c>
      <c r="L44" s="23" t="s">
        <v>64</v>
      </c>
      <c r="M44" s="20" t="s">
        <v>28</v>
      </c>
      <c r="N44" s="31" t="s">
        <v>140</v>
      </c>
      <c r="O44" s="6"/>
      <c r="XEJ44" s="11"/>
      <c r="XEK44" s="11"/>
      <c r="XEL44" s="11"/>
      <c r="XEM44" s="11"/>
      <c r="XEN44" s="11"/>
      <c r="XEO44" s="11"/>
      <c r="XEP44" s="11"/>
      <c r="XEQ44" s="11"/>
      <c r="XER44" s="11"/>
      <c r="XES44" s="11"/>
      <c r="XET44" s="11"/>
      <c r="XEU44" s="11"/>
      <c r="XEV44" s="11"/>
      <c r="XEW44" s="11"/>
      <c r="XEX44" s="11"/>
      <c r="XEY44" s="11"/>
      <c r="XEZ44" s="11"/>
      <c r="XFA44" s="11"/>
      <c r="XFB44" s="11"/>
      <c r="XFC44" s="11"/>
      <c r="XFD44" s="11"/>
    </row>
    <row r="45" s="3" customFormat="1" customHeight="1" spans="1:16384">
      <c r="A45" s="18">
        <v>43</v>
      </c>
      <c r="B45" s="18" t="s">
        <v>171</v>
      </c>
      <c r="C45" s="19" t="s">
        <v>172</v>
      </c>
      <c r="D45" s="19" t="s">
        <v>35</v>
      </c>
      <c r="E45" s="20" t="s">
        <v>23</v>
      </c>
      <c r="F45" s="25" t="s">
        <v>136</v>
      </c>
      <c r="G45" s="26"/>
      <c r="H45" s="23" t="s">
        <v>142</v>
      </c>
      <c r="I45" s="23" t="s">
        <v>143</v>
      </c>
      <c r="J45" s="18"/>
      <c r="K45" s="18" t="s">
        <v>173</v>
      </c>
      <c r="L45" s="23" t="s">
        <v>69</v>
      </c>
      <c r="M45" s="20" t="s">
        <v>28</v>
      </c>
      <c r="N45" s="31" t="s">
        <v>140</v>
      </c>
      <c r="O45" s="6"/>
      <c r="XEJ45" s="11"/>
      <c r="XEK45" s="11"/>
      <c r="XEL45" s="11"/>
      <c r="XEM45" s="11"/>
      <c r="XEN45" s="11"/>
      <c r="XEO45" s="11"/>
      <c r="XEP45" s="11"/>
      <c r="XEQ45" s="11"/>
      <c r="XER45" s="11"/>
      <c r="XES45" s="11"/>
      <c r="XET45" s="11"/>
      <c r="XEU45" s="11"/>
      <c r="XEV45" s="11"/>
      <c r="XEW45" s="11"/>
      <c r="XEX45" s="11"/>
      <c r="XEY45" s="11"/>
      <c r="XEZ45" s="11"/>
      <c r="XFA45" s="11"/>
      <c r="XFB45" s="11"/>
      <c r="XFC45" s="11"/>
      <c r="XFD45" s="11"/>
    </row>
    <row r="46" s="3" customFormat="1" customHeight="1" spans="1:16384">
      <c r="A46" s="18">
        <v>44</v>
      </c>
      <c r="B46" s="18" t="s">
        <v>174</v>
      </c>
      <c r="C46" s="19" t="s">
        <v>75</v>
      </c>
      <c r="D46" s="19" t="s">
        <v>35</v>
      </c>
      <c r="E46" s="20" t="s">
        <v>23</v>
      </c>
      <c r="F46" s="25" t="s">
        <v>136</v>
      </c>
      <c r="G46" s="26"/>
      <c r="H46" s="23" t="s">
        <v>142</v>
      </c>
      <c r="I46" s="23" t="s">
        <v>143</v>
      </c>
      <c r="J46" s="18"/>
      <c r="K46" s="18" t="s">
        <v>175</v>
      </c>
      <c r="L46" s="23" t="s">
        <v>77</v>
      </c>
      <c r="M46" s="20" t="s">
        <v>28</v>
      </c>
      <c r="N46" s="31" t="s">
        <v>140</v>
      </c>
      <c r="O46" s="6"/>
      <c r="XEJ46" s="11"/>
      <c r="XEK46" s="11"/>
      <c r="XEL46" s="11"/>
      <c r="XEM46" s="11"/>
      <c r="XEN46" s="11"/>
      <c r="XEO46" s="11"/>
      <c r="XEP46" s="11"/>
      <c r="XEQ46" s="11"/>
      <c r="XER46" s="11"/>
      <c r="XES46" s="11"/>
      <c r="XET46" s="11"/>
      <c r="XEU46" s="11"/>
      <c r="XEV46" s="11"/>
      <c r="XEW46" s="11"/>
      <c r="XEX46" s="11"/>
      <c r="XEY46" s="11"/>
      <c r="XEZ46" s="11"/>
      <c r="XFA46" s="11"/>
      <c r="XFB46" s="11"/>
      <c r="XFC46" s="11"/>
      <c r="XFD46" s="11"/>
    </row>
    <row r="47" s="3" customFormat="1" customHeight="1" spans="1:16384">
      <c r="A47" s="18">
        <v>45</v>
      </c>
      <c r="B47" s="18" t="s">
        <v>176</v>
      </c>
      <c r="C47" s="19" t="s">
        <v>101</v>
      </c>
      <c r="D47" s="19" t="s">
        <v>35</v>
      </c>
      <c r="E47" s="20" t="s">
        <v>23</v>
      </c>
      <c r="F47" s="25" t="s">
        <v>136</v>
      </c>
      <c r="G47" s="26"/>
      <c r="H47" s="23" t="s">
        <v>142</v>
      </c>
      <c r="I47" s="23" t="s">
        <v>143</v>
      </c>
      <c r="J47" s="18"/>
      <c r="K47" s="18" t="s">
        <v>177</v>
      </c>
      <c r="L47" s="23" t="s">
        <v>81</v>
      </c>
      <c r="M47" s="20" t="s">
        <v>28</v>
      </c>
      <c r="N47" s="31" t="s">
        <v>140</v>
      </c>
      <c r="O47" s="6"/>
      <c r="XEJ47" s="11"/>
      <c r="XEK47" s="11"/>
      <c r="XEL47" s="11"/>
      <c r="XEM47" s="11"/>
      <c r="XEN47" s="11"/>
      <c r="XEO47" s="11"/>
      <c r="XEP47" s="11"/>
      <c r="XEQ47" s="11"/>
      <c r="XER47" s="11"/>
      <c r="XES47" s="11"/>
      <c r="XET47" s="11"/>
      <c r="XEU47" s="11"/>
      <c r="XEV47" s="11"/>
      <c r="XEW47" s="11"/>
      <c r="XEX47" s="11"/>
      <c r="XEY47" s="11"/>
      <c r="XEZ47" s="11"/>
      <c r="XFA47" s="11"/>
      <c r="XFB47" s="11"/>
      <c r="XFC47" s="11"/>
      <c r="XFD47" s="11"/>
    </row>
    <row r="48" s="3" customFormat="1" customHeight="1" spans="1:16384">
      <c r="A48" s="18">
        <v>46</v>
      </c>
      <c r="B48" s="18" t="s">
        <v>178</v>
      </c>
      <c r="C48" s="19" t="s">
        <v>83</v>
      </c>
      <c r="D48" s="19" t="s">
        <v>35</v>
      </c>
      <c r="E48" s="20" t="s">
        <v>23</v>
      </c>
      <c r="F48" s="25" t="s">
        <v>136</v>
      </c>
      <c r="G48" s="26"/>
      <c r="H48" s="23" t="s">
        <v>142</v>
      </c>
      <c r="I48" s="23" t="s">
        <v>143</v>
      </c>
      <c r="J48" s="18"/>
      <c r="K48" s="18" t="s">
        <v>179</v>
      </c>
      <c r="L48" s="23" t="s">
        <v>85</v>
      </c>
      <c r="M48" s="20" t="s">
        <v>28</v>
      </c>
      <c r="N48" s="31" t="s">
        <v>140</v>
      </c>
      <c r="O48" s="6"/>
      <c r="XEJ48" s="11"/>
      <c r="XEK48" s="11"/>
      <c r="XEL48" s="11"/>
      <c r="XEM48" s="11"/>
      <c r="XEN48" s="11"/>
      <c r="XEO48" s="11"/>
      <c r="XEP48" s="11"/>
      <c r="XEQ48" s="11"/>
      <c r="XER48" s="11"/>
      <c r="XES48" s="11"/>
      <c r="XET48" s="11"/>
      <c r="XEU48" s="11"/>
      <c r="XEV48" s="11"/>
      <c r="XEW48" s="11"/>
      <c r="XEX48" s="11"/>
      <c r="XEY48" s="11"/>
      <c r="XEZ48" s="11"/>
      <c r="XFA48" s="11"/>
      <c r="XFB48" s="11"/>
      <c r="XFC48" s="11"/>
      <c r="XFD48" s="11"/>
    </row>
    <row r="49" s="3" customFormat="1" customHeight="1" spans="1:16384">
      <c r="A49" s="18">
        <v>47</v>
      </c>
      <c r="B49" s="18" t="s">
        <v>180</v>
      </c>
      <c r="C49" s="19" t="s">
        <v>87</v>
      </c>
      <c r="D49" s="19" t="s">
        <v>35</v>
      </c>
      <c r="E49" s="20" t="s">
        <v>23</v>
      </c>
      <c r="F49" s="25" t="s">
        <v>136</v>
      </c>
      <c r="G49" s="26"/>
      <c r="H49" s="23" t="s">
        <v>142</v>
      </c>
      <c r="I49" s="23" t="s">
        <v>143</v>
      </c>
      <c r="J49" s="18"/>
      <c r="K49" s="18" t="s">
        <v>181</v>
      </c>
      <c r="L49" s="23" t="s">
        <v>89</v>
      </c>
      <c r="M49" s="20" t="s">
        <v>28</v>
      </c>
      <c r="N49" s="31" t="s">
        <v>140</v>
      </c>
      <c r="O49" s="6"/>
      <c r="XEJ49" s="11"/>
      <c r="XEK49" s="11"/>
      <c r="XEL49" s="11"/>
      <c r="XEM49" s="11"/>
      <c r="XEN49" s="11"/>
      <c r="XEO49" s="11"/>
      <c r="XEP49" s="11"/>
      <c r="XEQ49" s="11"/>
      <c r="XER49" s="11"/>
      <c r="XES49" s="11"/>
      <c r="XET49" s="11"/>
      <c r="XEU49" s="11"/>
      <c r="XEV49" s="11"/>
      <c r="XEW49" s="11"/>
      <c r="XEX49" s="11"/>
      <c r="XEY49" s="11"/>
      <c r="XEZ49" s="11"/>
      <c r="XFA49" s="11"/>
      <c r="XFB49" s="11"/>
      <c r="XFC49" s="11"/>
      <c r="XFD49" s="11"/>
    </row>
    <row r="50" s="3" customFormat="1" customHeight="1" spans="1:16384">
      <c r="A50" s="18">
        <v>48</v>
      </c>
      <c r="B50" s="18" t="s">
        <v>182</v>
      </c>
      <c r="C50" s="19" t="s">
        <v>91</v>
      </c>
      <c r="D50" s="19" t="s">
        <v>40</v>
      </c>
      <c r="E50" s="20" t="s">
        <v>23</v>
      </c>
      <c r="F50" s="25" t="s">
        <v>136</v>
      </c>
      <c r="G50" s="26"/>
      <c r="H50" s="23" t="s">
        <v>142</v>
      </c>
      <c r="I50" s="23" t="s">
        <v>143</v>
      </c>
      <c r="J50" s="18"/>
      <c r="K50" s="18" t="s">
        <v>183</v>
      </c>
      <c r="L50" s="23" t="s">
        <v>93</v>
      </c>
      <c r="M50" s="20" t="s">
        <v>28</v>
      </c>
      <c r="N50" s="31" t="s">
        <v>140</v>
      </c>
      <c r="O50" s="6"/>
      <c r="XEJ50" s="11"/>
      <c r="XEK50" s="11"/>
      <c r="XEL50" s="11"/>
      <c r="XEM50" s="11"/>
      <c r="XEN50" s="11"/>
      <c r="XEO50" s="11"/>
      <c r="XEP50" s="11"/>
      <c r="XEQ50" s="11"/>
      <c r="XER50" s="11"/>
      <c r="XES50" s="11"/>
      <c r="XET50" s="11"/>
      <c r="XEU50" s="11"/>
      <c r="XEV50" s="11"/>
      <c r="XEW50" s="11"/>
      <c r="XEX50" s="11"/>
      <c r="XEY50" s="11"/>
      <c r="XEZ50" s="11"/>
      <c r="XFA50" s="11"/>
      <c r="XFB50" s="11"/>
      <c r="XFC50" s="11"/>
      <c r="XFD50" s="11"/>
    </row>
    <row r="51" s="3" customFormat="1" customHeight="1" spans="1:16384">
      <c r="A51" s="18">
        <v>49</v>
      </c>
      <c r="B51" s="18" t="s">
        <v>184</v>
      </c>
      <c r="C51" s="19" t="s">
        <v>46</v>
      </c>
      <c r="D51" s="19" t="s">
        <v>22</v>
      </c>
      <c r="E51" s="20" t="s">
        <v>23</v>
      </c>
      <c r="F51" s="25" t="s">
        <v>136</v>
      </c>
      <c r="G51" s="26"/>
      <c r="H51" s="23" t="s">
        <v>142</v>
      </c>
      <c r="I51" s="23" t="s">
        <v>143</v>
      </c>
      <c r="J51" s="18"/>
      <c r="K51" s="18" t="s">
        <v>185</v>
      </c>
      <c r="L51" s="23" t="s">
        <v>48</v>
      </c>
      <c r="M51" s="20" t="s">
        <v>28</v>
      </c>
      <c r="N51" s="31" t="s">
        <v>140</v>
      </c>
      <c r="O51" s="6"/>
      <c r="XEJ51" s="11"/>
      <c r="XEK51" s="11"/>
      <c r="XEL51" s="11"/>
      <c r="XEM51" s="11"/>
      <c r="XEN51" s="11"/>
      <c r="XEO51" s="11"/>
      <c r="XEP51" s="11"/>
      <c r="XEQ51" s="11"/>
      <c r="XER51" s="11"/>
      <c r="XES51" s="11"/>
      <c r="XET51" s="11"/>
      <c r="XEU51" s="11"/>
      <c r="XEV51" s="11"/>
      <c r="XEW51" s="11"/>
      <c r="XEX51" s="11"/>
      <c r="XEY51" s="11"/>
      <c r="XEZ51" s="11"/>
      <c r="XFA51" s="11"/>
      <c r="XFB51" s="11"/>
      <c r="XFC51" s="11"/>
      <c r="XFD51" s="11"/>
    </row>
    <row r="52" s="3" customFormat="1" customHeight="1" spans="1:16384">
      <c r="A52" s="18">
        <v>50</v>
      </c>
      <c r="B52" s="18" t="s">
        <v>186</v>
      </c>
      <c r="C52" s="19" t="s">
        <v>187</v>
      </c>
      <c r="D52" s="19" t="s">
        <v>49</v>
      </c>
      <c r="E52" s="20" t="s">
        <v>23</v>
      </c>
      <c r="F52" s="25" t="s">
        <v>136</v>
      </c>
      <c r="G52" s="26"/>
      <c r="H52" s="23" t="s">
        <v>142</v>
      </c>
      <c r="I52" s="23" t="s">
        <v>143</v>
      </c>
      <c r="J52" s="18"/>
      <c r="K52" s="18" t="s">
        <v>188</v>
      </c>
      <c r="L52" s="23" t="s">
        <v>131</v>
      </c>
      <c r="M52" s="20" t="s">
        <v>28</v>
      </c>
      <c r="N52" s="31" t="s">
        <v>140</v>
      </c>
      <c r="O52" s="6"/>
      <c r="XEJ52" s="11"/>
      <c r="XEK52" s="11"/>
      <c r="XEL52" s="11"/>
      <c r="XEM52" s="11"/>
      <c r="XEN52" s="11"/>
      <c r="XEO52" s="11"/>
      <c r="XEP52" s="11"/>
      <c r="XEQ52" s="11"/>
      <c r="XER52" s="11"/>
      <c r="XES52" s="11"/>
      <c r="XET52" s="11"/>
      <c r="XEU52" s="11"/>
      <c r="XEV52" s="11"/>
      <c r="XEW52" s="11"/>
      <c r="XEX52" s="11"/>
      <c r="XEY52" s="11"/>
      <c r="XEZ52" s="11"/>
      <c r="XFA52" s="11"/>
      <c r="XFB52" s="11"/>
      <c r="XFC52" s="11"/>
      <c r="XFD52" s="11"/>
    </row>
    <row r="53" s="3" customFormat="1" customHeight="1" spans="1:16384">
      <c r="A53" s="18">
        <v>51</v>
      </c>
      <c r="B53" s="18" t="s">
        <v>189</v>
      </c>
      <c r="C53" s="19" t="s">
        <v>190</v>
      </c>
      <c r="D53" s="19" t="s">
        <v>35</v>
      </c>
      <c r="E53" s="20" t="s">
        <v>23</v>
      </c>
      <c r="F53" s="25" t="s">
        <v>136</v>
      </c>
      <c r="G53" s="26"/>
      <c r="H53" s="23" t="s">
        <v>142</v>
      </c>
      <c r="I53" s="23" t="s">
        <v>143</v>
      </c>
      <c r="J53" s="18"/>
      <c r="K53" s="18" t="s">
        <v>191</v>
      </c>
      <c r="L53" s="23" t="s">
        <v>69</v>
      </c>
      <c r="M53" s="20" t="s">
        <v>28</v>
      </c>
      <c r="N53" s="31" t="s">
        <v>140</v>
      </c>
      <c r="O53" s="6"/>
      <c r="XEJ53" s="11"/>
      <c r="XEK53" s="11"/>
      <c r="XEL53" s="11"/>
      <c r="XEM53" s="11"/>
      <c r="XEN53" s="11"/>
      <c r="XEO53" s="11"/>
      <c r="XEP53" s="11"/>
      <c r="XEQ53" s="11"/>
      <c r="XER53" s="11"/>
      <c r="XES53" s="11"/>
      <c r="XET53" s="11"/>
      <c r="XEU53" s="11"/>
      <c r="XEV53" s="11"/>
      <c r="XEW53" s="11"/>
      <c r="XEX53" s="11"/>
      <c r="XEY53" s="11"/>
      <c r="XEZ53" s="11"/>
      <c r="XFA53" s="11"/>
      <c r="XFB53" s="11"/>
      <c r="XFC53" s="11"/>
      <c r="XFD53" s="11"/>
    </row>
    <row r="54" s="3" customFormat="1" customHeight="1" spans="1:16384">
      <c r="A54" s="18">
        <v>52</v>
      </c>
      <c r="B54" s="18" t="s">
        <v>192</v>
      </c>
      <c r="C54" s="19" t="s">
        <v>119</v>
      </c>
      <c r="D54" s="19" t="s">
        <v>35</v>
      </c>
      <c r="E54" s="20" t="s">
        <v>23</v>
      </c>
      <c r="F54" s="25" t="s">
        <v>136</v>
      </c>
      <c r="G54" s="26"/>
      <c r="H54" s="23" t="s">
        <v>142</v>
      </c>
      <c r="I54" s="23" t="s">
        <v>143</v>
      </c>
      <c r="J54" s="18"/>
      <c r="K54" s="18" t="s">
        <v>193</v>
      </c>
      <c r="L54" s="23" t="s">
        <v>81</v>
      </c>
      <c r="M54" s="20" t="s">
        <v>28</v>
      </c>
      <c r="N54" s="31" t="s">
        <v>140</v>
      </c>
      <c r="O54" s="6"/>
      <c r="XEJ54" s="11"/>
      <c r="XEK54" s="11"/>
      <c r="XEL54" s="11"/>
      <c r="XEM54" s="11"/>
      <c r="XEN54" s="11"/>
      <c r="XEO54" s="11"/>
      <c r="XEP54" s="11"/>
      <c r="XEQ54" s="11"/>
      <c r="XER54" s="11"/>
      <c r="XES54" s="11"/>
      <c r="XET54" s="11"/>
      <c r="XEU54" s="11"/>
      <c r="XEV54" s="11"/>
      <c r="XEW54" s="11"/>
      <c r="XEX54" s="11"/>
      <c r="XEY54" s="11"/>
      <c r="XEZ54" s="11"/>
      <c r="XFA54" s="11"/>
      <c r="XFB54" s="11"/>
      <c r="XFC54" s="11"/>
      <c r="XFD54" s="11"/>
    </row>
    <row r="55" s="3" customFormat="1" customHeight="1" spans="1:16384">
      <c r="A55" s="18">
        <v>53</v>
      </c>
      <c r="B55" s="18" t="s">
        <v>194</v>
      </c>
      <c r="C55" s="19" t="s">
        <v>75</v>
      </c>
      <c r="D55" s="19" t="s">
        <v>35</v>
      </c>
      <c r="E55" s="20" t="s">
        <v>23</v>
      </c>
      <c r="F55" s="25" t="s">
        <v>136</v>
      </c>
      <c r="G55" s="26"/>
      <c r="H55" s="23" t="s">
        <v>142</v>
      </c>
      <c r="I55" s="23" t="s">
        <v>143</v>
      </c>
      <c r="J55" s="18"/>
      <c r="K55" s="18" t="s">
        <v>195</v>
      </c>
      <c r="L55" s="23" t="s">
        <v>77</v>
      </c>
      <c r="M55" s="20" t="s">
        <v>28</v>
      </c>
      <c r="N55" s="31" t="s">
        <v>140</v>
      </c>
      <c r="O55" s="6"/>
      <c r="XEJ55" s="11"/>
      <c r="XEK55" s="11"/>
      <c r="XEL55" s="11"/>
      <c r="XEM55" s="11"/>
      <c r="XEN55" s="11"/>
      <c r="XEO55" s="11"/>
      <c r="XEP55" s="11"/>
      <c r="XEQ55" s="11"/>
      <c r="XER55" s="11"/>
      <c r="XES55" s="11"/>
      <c r="XET55" s="11"/>
      <c r="XEU55" s="11"/>
      <c r="XEV55" s="11"/>
      <c r="XEW55" s="11"/>
      <c r="XEX55" s="11"/>
      <c r="XEY55" s="11"/>
      <c r="XEZ55" s="11"/>
      <c r="XFA55" s="11"/>
      <c r="XFB55" s="11"/>
      <c r="XFC55" s="11"/>
      <c r="XFD55" s="11"/>
    </row>
    <row r="56" s="3" customFormat="1" customHeight="1" spans="1:16384">
      <c r="A56" s="18">
        <v>54</v>
      </c>
      <c r="B56" s="18" t="s">
        <v>196</v>
      </c>
      <c r="C56" s="19" t="s">
        <v>197</v>
      </c>
      <c r="D56" s="19" t="s">
        <v>35</v>
      </c>
      <c r="E56" s="20" t="s">
        <v>23</v>
      </c>
      <c r="F56" s="25" t="s">
        <v>136</v>
      </c>
      <c r="G56" s="26"/>
      <c r="H56" s="23" t="s">
        <v>142</v>
      </c>
      <c r="I56" s="23" t="s">
        <v>143</v>
      </c>
      <c r="J56" s="18"/>
      <c r="K56" s="18" t="s">
        <v>198</v>
      </c>
      <c r="L56" s="23" t="s">
        <v>81</v>
      </c>
      <c r="M56" s="20" t="s">
        <v>28</v>
      </c>
      <c r="N56" s="31" t="s">
        <v>140</v>
      </c>
      <c r="O56" s="6"/>
      <c r="XEJ56" s="11"/>
      <c r="XEK56" s="11"/>
      <c r="XEL56" s="11"/>
      <c r="XEM56" s="11"/>
      <c r="XEN56" s="11"/>
      <c r="XEO56" s="11"/>
      <c r="XEP56" s="11"/>
      <c r="XEQ56" s="11"/>
      <c r="XER56" s="11"/>
      <c r="XES56" s="11"/>
      <c r="XET56" s="11"/>
      <c r="XEU56" s="11"/>
      <c r="XEV56" s="11"/>
      <c r="XEW56" s="11"/>
      <c r="XEX56" s="11"/>
      <c r="XEY56" s="11"/>
      <c r="XEZ56" s="11"/>
      <c r="XFA56" s="11"/>
      <c r="XFB56" s="11"/>
      <c r="XFC56" s="11"/>
      <c r="XFD56" s="11"/>
    </row>
    <row r="57" s="3" customFormat="1" customHeight="1" spans="1:16384">
      <c r="A57" s="18">
        <v>55</v>
      </c>
      <c r="B57" s="18" t="s">
        <v>199</v>
      </c>
      <c r="C57" s="19" t="s">
        <v>200</v>
      </c>
      <c r="D57" s="19" t="s">
        <v>35</v>
      </c>
      <c r="E57" s="20" t="s">
        <v>23</v>
      </c>
      <c r="F57" s="25" t="s">
        <v>136</v>
      </c>
      <c r="G57" s="26"/>
      <c r="H57" s="23" t="s">
        <v>142</v>
      </c>
      <c r="I57" s="23" t="s">
        <v>143</v>
      </c>
      <c r="J57" s="18"/>
      <c r="K57" s="18" t="s">
        <v>201</v>
      </c>
      <c r="L57" s="23" t="s">
        <v>85</v>
      </c>
      <c r="M57" s="20" t="s">
        <v>28</v>
      </c>
      <c r="N57" s="31" t="s">
        <v>140</v>
      </c>
      <c r="O57" s="6"/>
      <c r="XEJ57" s="11"/>
      <c r="XEK57" s="11"/>
      <c r="XEL57" s="11"/>
      <c r="XEM57" s="11"/>
      <c r="XEN57" s="11"/>
      <c r="XEO57" s="11"/>
      <c r="XEP57" s="11"/>
      <c r="XEQ57" s="11"/>
      <c r="XER57" s="11"/>
      <c r="XES57" s="11"/>
      <c r="XET57" s="11"/>
      <c r="XEU57" s="11"/>
      <c r="XEV57" s="11"/>
      <c r="XEW57" s="11"/>
      <c r="XEX57" s="11"/>
      <c r="XEY57" s="11"/>
      <c r="XEZ57" s="11"/>
      <c r="XFA57" s="11"/>
      <c r="XFB57" s="11"/>
      <c r="XFC57" s="11"/>
      <c r="XFD57" s="11"/>
    </row>
    <row r="58" s="3" customFormat="1" customHeight="1" spans="1:16384">
      <c r="A58" s="18">
        <v>56</v>
      </c>
      <c r="B58" s="18" t="s">
        <v>202</v>
      </c>
      <c r="C58" s="19" t="s">
        <v>62</v>
      </c>
      <c r="D58" s="19" t="s">
        <v>35</v>
      </c>
      <c r="E58" s="20" t="s">
        <v>23</v>
      </c>
      <c r="F58" s="25" t="s">
        <v>136</v>
      </c>
      <c r="G58" s="26"/>
      <c r="H58" s="23" t="s">
        <v>142</v>
      </c>
      <c r="I58" s="23" t="s">
        <v>143</v>
      </c>
      <c r="J58" s="18"/>
      <c r="K58" s="18" t="s">
        <v>203</v>
      </c>
      <c r="L58" s="23" t="s">
        <v>64</v>
      </c>
      <c r="M58" s="20" t="s">
        <v>28</v>
      </c>
      <c r="N58" s="31" t="s">
        <v>140</v>
      </c>
      <c r="O58" s="6"/>
      <c r="XEJ58" s="11"/>
      <c r="XEK58" s="11"/>
      <c r="XEL58" s="11"/>
      <c r="XEM58" s="11"/>
      <c r="XEN58" s="11"/>
      <c r="XEO58" s="11"/>
      <c r="XEP58" s="11"/>
      <c r="XEQ58" s="11"/>
      <c r="XER58" s="11"/>
      <c r="XES58" s="11"/>
      <c r="XET58" s="11"/>
      <c r="XEU58" s="11"/>
      <c r="XEV58" s="11"/>
      <c r="XEW58" s="11"/>
      <c r="XEX58" s="11"/>
      <c r="XEY58" s="11"/>
      <c r="XEZ58" s="11"/>
      <c r="XFA58" s="11"/>
      <c r="XFB58" s="11"/>
      <c r="XFC58" s="11"/>
      <c r="XFD58" s="11"/>
    </row>
    <row r="59" s="3" customFormat="1" customHeight="1" spans="1:16384">
      <c r="A59" s="18">
        <v>57</v>
      </c>
      <c r="B59" s="18" t="s">
        <v>204</v>
      </c>
      <c r="C59" s="19" t="s">
        <v>205</v>
      </c>
      <c r="D59" s="19" t="s">
        <v>35</v>
      </c>
      <c r="E59" s="20" t="s">
        <v>23</v>
      </c>
      <c r="F59" s="25" t="s">
        <v>136</v>
      </c>
      <c r="G59" s="26"/>
      <c r="H59" s="23" t="s">
        <v>142</v>
      </c>
      <c r="I59" s="23" t="s">
        <v>143</v>
      </c>
      <c r="J59" s="18"/>
      <c r="K59" s="18" t="s">
        <v>206</v>
      </c>
      <c r="L59" s="23" t="s">
        <v>115</v>
      </c>
      <c r="M59" s="20" t="s">
        <v>28</v>
      </c>
      <c r="N59" s="31" t="s">
        <v>140</v>
      </c>
      <c r="O59" s="6"/>
      <c r="XEJ59" s="11"/>
      <c r="XEK59" s="11"/>
      <c r="XEL59" s="11"/>
      <c r="XEM59" s="11"/>
      <c r="XEN59" s="11"/>
      <c r="XEO59" s="11"/>
      <c r="XEP59" s="11"/>
      <c r="XEQ59" s="11"/>
      <c r="XER59" s="11"/>
      <c r="XES59" s="11"/>
      <c r="XET59" s="11"/>
      <c r="XEU59" s="11"/>
      <c r="XEV59" s="11"/>
      <c r="XEW59" s="11"/>
      <c r="XEX59" s="11"/>
      <c r="XEY59" s="11"/>
      <c r="XEZ59" s="11"/>
      <c r="XFA59" s="11"/>
      <c r="XFB59" s="11"/>
      <c r="XFC59" s="11"/>
      <c r="XFD59" s="11"/>
    </row>
    <row r="60" s="3" customFormat="1" customHeight="1" spans="1:16384">
      <c r="A60" s="18">
        <v>58</v>
      </c>
      <c r="B60" s="18" t="s">
        <v>207</v>
      </c>
      <c r="C60" s="19" t="s">
        <v>87</v>
      </c>
      <c r="D60" s="19" t="s">
        <v>35</v>
      </c>
      <c r="E60" s="20" t="s">
        <v>23</v>
      </c>
      <c r="F60" s="25" t="s">
        <v>136</v>
      </c>
      <c r="G60" s="26"/>
      <c r="H60" s="23" t="s">
        <v>142</v>
      </c>
      <c r="I60" s="23" t="s">
        <v>143</v>
      </c>
      <c r="J60" s="18"/>
      <c r="K60" s="18" t="s">
        <v>208</v>
      </c>
      <c r="L60" s="23" t="s">
        <v>89</v>
      </c>
      <c r="M60" s="20" t="s">
        <v>28</v>
      </c>
      <c r="N60" s="31" t="s">
        <v>140</v>
      </c>
      <c r="O60" s="6"/>
      <c r="XEJ60" s="11"/>
      <c r="XEK60" s="11"/>
      <c r="XEL60" s="11"/>
      <c r="XEM60" s="11"/>
      <c r="XEN60" s="11"/>
      <c r="XEO60" s="11"/>
      <c r="XEP60" s="11"/>
      <c r="XEQ60" s="11"/>
      <c r="XER60" s="11"/>
      <c r="XES60" s="11"/>
      <c r="XET60" s="11"/>
      <c r="XEU60" s="11"/>
      <c r="XEV60" s="11"/>
      <c r="XEW60" s="11"/>
      <c r="XEX60" s="11"/>
      <c r="XEY60" s="11"/>
      <c r="XEZ60" s="11"/>
      <c r="XFA60" s="11"/>
      <c r="XFB60" s="11"/>
      <c r="XFC60" s="11"/>
      <c r="XFD60" s="11"/>
    </row>
    <row r="61" s="3" customFormat="1" customHeight="1" spans="1:16384">
      <c r="A61" s="18">
        <v>59</v>
      </c>
      <c r="B61" s="18" t="s">
        <v>209</v>
      </c>
      <c r="C61" s="19" t="s">
        <v>55</v>
      </c>
      <c r="D61" s="19" t="s">
        <v>30</v>
      </c>
      <c r="E61" s="20" t="s">
        <v>23</v>
      </c>
      <c r="F61" s="25" t="s">
        <v>210</v>
      </c>
      <c r="G61" s="26"/>
      <c r="H61" s="23" t="s">
        <v>211</v>
      </c>
      <c r="I61" s="23" t="s">
        <v>212</v>
      </c>
      <c r="J61" s="18"/>
      <c r="K61" s="18" t="s">
        <v>213</v>
      </c>
      <c r="L61" s="23" t="s">
        <v>59</v>
      </c>
      <c r="M61" s="20" t="s">
        <v>28</v>
      </c>
      <c r="N61" s="31" t="s">
        <v>140</v>
      </c>
      <c r="O61" s="6"/>
      <c r="XEJ61" s="11"/>
      <c r="XEK61" s="11"/>
      <c r="XEL61" s="11"/>
      <c r="XEM61" s="11"/>
      <c r="XEN61" s="11"/>
      <c r="XEO61" s="11"/>
      <c r="XEP61" s="11"/>
      <c r="XEQ61" s="11"/>
      <c r="XER61" s="11"/>
      <c r="XES61" s="11"/>
      <c r="XET61" s="11"/>
      <c r="XEU61" s="11"/>
      <c r="XEV61" s="11"/>
      <c r="XEW61" s="11"/>
      <c r="XEX61" s="11"/>
      <c r="XEY61" s="11"/>
      <c r="XEZ61" s="11"/>
      <c r="XFA61" s="11"/>
      <c r="XFB61" s="11"/>
      <c r="XFC61" s="11"/>
      <c r="XFD61" s="11"/>
    </row>
    <row r="62" s="3" customFormat="1" customHeight="1" spans="1:16384">
      <c r="A62" s="18">
        <v>60</v>
      </c>
      <c r="B62" s="18" t="s">
        <v>214</v>
      </c>
      <c r="C62" s="19" t="s">
        <v>67</v>
      </c>
      <c r="D62" s="19" t="s">
        <v>35</v>
      </c>
      <c r="E62" s="20" t="s">
        <v>23</v>
      </c>
      <c r="F62" s="25" t="s">
        <v>210</v>
      </c>
      <c r="G62" s="26"/>
      <c r="H62" s="23" t="s">
        <v>211</v>
      </c>
      <c r="I62" s="23" t="s">
        <v>212</v>
      </c>
      <c r="J62" s="18"/>
      <c r="K62" s="18" t="s">
        <v>215</v>
      </c>
      <c r="L62" s="23" t="s">
        <v>69</v>
      </c>
      <c r="M62" s="20" t="s">
        <v>28</v>
      </c>
      <c r="N62" s="31" t="s">
        <v>140</v>
      </c>
      <c r="O62" s="6"/>
      <c r="XEJ62" s="11"/>
      <c r="XEK62" s="11"/>
      <c r="XEL62" s="11"/>
      <c r="XEM62" s="11"/>
      <c r="XEN62" s="11"/>
      <c r="XEO62" s="11"/>
      <c r="XEP62" s="11"/>
      <c r="XEQ62" s="11"/>
      <c r="XER62" s="11"/>
      <c r="XES62" s="11"/>
      <c r="XET62" s="11"/>
      <c r="XEU62" s="11"/>
      <c r="XEV62" s="11"/>
      <c r="XEW62" s="11"/>
      <c r="XEX62" s="11"/>
      <c r="XEY62" s="11"/>
      <c r="XEZ62" s="11"/>
      <c r="XFA62" s="11"/>
      <c r="XFB62" s="11"/>
      <c r="XFC62" s="11"/>
      <c r="XFD62" s="11"/>
    </row>
    <row r="63" s="3" customFormat="1" customHeight="1" spans="1:16384">
      <c r="A63" s="18">
        <v>61</v>
      </c>
      <c r="B63" s="18" t="s">
        <v>216</v>
      </c>
      <c r="C63" s="19" t="s">
        <v>71</v>
      </c>
      <c r="D63" s="19" t="s">
        <v>35</v>
      </c>
      <c r="E63" s="20" t="s">
        <v>23</v>
      </c>
      <c r="F63" s="25" t="s">
        <v>210</v>
      </c>
      <c r="G63" s="26"/>
      <c r="H63" s="23" t="s">
        <v>211</v>
      </c>
      <c r="I63" s="23" t="s">
        <v>212</v>
      </c>
      <c r="J63" s="18"/>
      <c r="K63" s="18" t="s">
        <v>217</v>
      </c>
      <c r="L63" s="23" t="s">
        <v>73</v>
      </c>
      <c r="M63" s="20" t="s">
        <v>28</v>
      </c>
      <c r="N63" s="31" t="s">
        <v>140</v>
      </c>
      <c r="O63" s="6"/>
      <c r="XEJ63" s="11"/>
      <c r="XEK63" s="11"/>
      <c r="XEL63" s="11"/>
      <c r="XEM63" s="11"/>
      <c r="XEN63" s="11"/>
      <c r="XEO63" s="11"/>
      <c r="XEP63" s="11"/>
      <c r="XEQ63" s="11"/>
      <c r="XER63" s="11"/>
      <c r="XES63" s="11"/>
      <c r="XET63" s="11"/>
      <c r="XEU63" s="11"/>
      <c r="XEV63" s="11"/>
      <c r="XEW63" s="11"/>
      <c r="XEX63" s="11"/>
      <c r="XEY63" s="11"/>
      <c r="XEZ63" s="11"/>
      <c r="XFA63" s="11"/>
      <c r="XFB63" s="11"/>
      <c r="XFC63" s="11"/>
      <c r="XFD63" s="11"/>
    </row>
    <row r="64" s="3" customFormat="1" customHeight="1" spans="1:16384">
      <c r="A64" s="18">
        <v>62</v>
      </c>
      <c r="B64" s="18" t="s">
        <v>218</v>
      </c>
      <c r="C64" s="19" t="s">
        <v>75</v>
      </c>
      <c r="D64" s="19" t="s">
        <v>35</v>
      </c>
      <c r="E64" s="20" t="s">
        <v>23</v>
      </c>
      <c r="F64" s="25" t="s">
        <v>210</v>
      </c>
      <c r="G64" s="26"/>
      <c r="H64" s="23" t="s">
        <v>211</v>
      </c>
      <c r="I64" s="23" t="s">
        <v>212</v>
      </c>
      <c r="J64" s="18"/>
      <c r="K64" s="18" t="s">
        <v>219</v>
      </c>
      <c r="L64" s="23" t="s">
        <v>77</v>
      </c>
      <c r="M64" s="20" t="s">
        <v>28</v>
      </c>
      <c r="N64" s="31" t="s">
        <v>140</v>
      </c>
      <c r="O64" s="6"/>
      <c r="XEJ64" s="11"/>
      <c r="XEK64" s="11"/>
      <c r="XEL64" s="11"/>
      <c r="XEM64" s="11"/>
      <c r="XEN64" s="11"/>
      <c r="XEO64" s="11"/>
      <c r="XEP64" s="11"/>
      <c r="XEQ64" s="11"/>
      <c r="XER64" s="11"/>
      <c r="XES64" s="11"/>
      <c r="XET64" s="11"/>
      <c r="XEU64" s="11"/>
      <c r="XEV64" s="11"/>
      <c r="XEW64" s="11"/>
      <c r="XEX64" s="11"/>
      <c r="XEY64" s="11"/>
      <c r="XEZ64" s="11"/>
      <c r="XFA64" s="11"/>
      <c r="XFB64" s="11"/>
      <c r="XFC64" s="11"/>
      <c r="XFD64" s="11"/>
    </row>
    <row r="65" s="3" customFormat="1" customHeight="1" spans="1:16384">
      <c r="A65" s="18">
        <v>63</v>
      </c>
      <c r="B65" s="18" t="s">
        <v>220</v>
      </c>
      <c r="C65" s="19" t="s">
        <v>119</v>
      </c>
      <c r="D65" s="19" t="s">
        <v>35</v>
      </c>
      <c r="E65" s="20" t="s">
        <v>23</v>
      </c>
      <c r="F65" s="25" t="s">
        <v>210</v>
      </c>
      <c r="G65" s="26"/>
      <c r="H65" s="23" t="s">
        <v>211</v>
      </c>
      <c r="I65" s="23" t="s">
        <v>212</v>
      </c>
      <c r="J65" s="18"/>
      <c r="K65" s="18" t="s">
        <v>221</v>
      </c>
      <c r="L65" s="23" t="s">
        <v>81</v>
      </c>
      <c r="M65" s="20" t="s">
        <v>28</v>
      </c>
      <c r="N65" s="31" t="s">
        <v>140</v>
      </c>
      <c r="O65" s="6"/>
      <c r="XEJ65" s="11"/>
      <c r="XEK65" s="11"/>
      <c r="XEL65" s="11"/>
      <c r="XEM65" s="11"/>
      <c r="XEN65" s="11"/>
      <c r="XEO65" s="11"/>
      <c r="XEP65" s="11"/>
      <c r="XEQ65" s="11"/>
      <c r="XER65" s="11"/>
      <c r="XES65" s="11"/>
      <c r="XET65" s="11"/>
      <c r="XEU65" s="11"/>
      <c r="XEV65" s="11"/>
      <c r="XEW65" s="11"/>
      <c r="XEX65" s="11"/>
      <c r="XEY65" s="11"/>
      <c r="XEZ65" s="11"/>
      <c r="XFA65" s="11"/>
      <c r="XFB65" s="11"/>
      <c r="XFC65" s="11"/>
      <c r="XFD65" s="11"/>
    </row>
    <row r="66" s="3" customFormat="1" customHeight="1" spans="1:16384">
      <c r="A66" s="18">
        <v>64</v>
      </c>
      <c r="B66" s="18" t="s">
        <v>222</v>
      </c>
      <c r="C66" s="19" t="s">
        <v>83</v>
      </c>
      <c r="D66" s="19" t="s">
        <v>35</v>
      </c>
      <c r="E66" s="20" t="s">
        <v>23</v>
      </c>
      <c r="F66" s="25" t="s">
        <v>210</v>
      </c>
      <c r="G66" s="26"/>
      <c r="H66" s="23" t="s">
        <v>211</v>
      </c>
      <c r="I66" s="23" t="s">
        <v>212</v>
      </c>
      <c r="J66" s="18"/>
      <c r="K66" s="18" t="s">
        <v>223</v>
      </c>
      <c r="L66" s="23" t="s">
        <v>85</v>
      </c>
      <c r="M66" s="20" t="s">
        <v>28</v>
      </c>
      <c r="N66" s="31" t="s">
        <v>140</v>
      </c>
      <c r="O66" s="6"/>
      <c r="XEJ66" s="11"/>
      <c r="XEK66" s="11"/>
      <c r="XEL66" s="11"/>
      <c r="XEM66" s="11"/>
      <c r="XEN66" s="11"/>
      <c r="XEO66" s="11"/>
      <c r="XEP66" s="11"/>
      <c r="XEQ66" s="11"/>
      <c r="XER66" s="11"/>
      <c r="XES66" s="11"/>
      <c r="XET66" s="11"/>
      <c r="XEU66" s="11"/>
      <c r="XEV66" s="11"/>
      <c r="XEW66" s="11"/>
      <c r="XEX66" s="11"/>
      <c r="XEY66" s="11"/>
      <c r="XEZ66" s="11"/>
      <c r="XFA66" s="11"/>
      <c r="XFB66" s="11"/>
      <c r="XFC66" s="11"/>
      <c r="XFD66" s="11"/>
    </row>
    <row r="67" s="3" customFormat="1" customHeight="1" spans="1:16384">
      <c r="A67" s="18">
        <v>65</v>
      </c>
      <c r="B67" s="18" t="s">
        <v>224</v>
      </c>
      <c r="C67" s="19" t="s">
        <v>87</v>
      </c>
      <c r="D67" s="19" t="s">
        <v>35</v>
      </c>
      <c r="E67" s="20" t="s">
        <v>23</v>
      </c>
      <c r="F67" s="25" t="s">
        <v>210</v>
      </c>
      <c r="G67" s="26"/>
      <c r="H67" s="23" t="s">
        <v>211</v>
      </c>
      <c r="I67" s="23" t="s">
        <v>212</v>
      </c>
      <c r="J67" s="18"/>
      <c r="K67" s="18" t="s">
        <v>225</v>
      </c>
      <c r="L67" s="23" t="s">
        <v>89</v>
      </c>
      <c r="M67" s="20" t="s">
        <v>28</v>
      </c>
      <c r="N67" s="31" t="s">
        <v>140</v>
      </c>
      <c r="O67" s="6"/>
      <c r="XEJ67" s="11"/>
      <c r="XEK67" s="11"/>
      <c r="XEL67" s="11"/>
      <c r="XEM67" s="11"/>
      <c r="XEN67" s="11"/>
      <c r="XEO67" s="11"/>
      <c r="XEP67" s="11"/>
      <c r="XEQ67" s="11"/>
      <c r="XER67" s="11"/>
      <c r="XES67" s="11"/>
      <c r="XET67" s="11"/>
      <c r="XEU67" s="11"/>
      <c r="XEV67" s="11"/>
      <c r="XEW67" s="11"/>
      <c r="XEX67" s="11"/>
      <c r="XEY67" s="11"/>
      <c r="XEZ67" s="11"/>
      <c r="XFA67" s="11"/>
      <c r="XFB67" s="11"/>
      <c r="XFC67" s="11"/>
      <c r="XFD67" s="11"/>
    </row>
    <row r="68" s="3" customFormat="1" customHeight="1" spans="1:16384">
      <c r="A68" s="18">
        <v>66</v>
      </c>
      <c r="B68" s="18" t="s">
        <v>226</v>
      </c>
      <c r="C68" s="19" t="s">
        <v>21</v>
      </c>
      <c r="D68" s="19" t="s">
        <v>22</v>
      </c>
      <c r="E68" s="20" t="s">
        <v>23</v>
      </c>
      <c r="F68" s="25" t="s">
        <v>210</v>
      </c>
      <c r="G68" s="26"/>
      <c r="H68" s="23" t="s">
        <v>211</v>
      </c>
      <c r="I68" s="23" t="s">
        <v>212</v>
      </c>
      <c r="J68" s="18"/>
      <c r="K68" s="18" t="s">
        <v>227</v>
      </c>
      <c r="L68" s="23" t="s">
        <v>27</v>
      </c>
      <c r="M68" s="20" t="s">
        <v>28</v>
      </c>
      <c r="N68" s="31" t="s">
        <v>140</v>
      </c>
      <c r="O68" s="6"/>
      <c r="XEJ68" s="11"/>
      <c r="XEK68" s="11"/>
      <c r="XEL68" s="11"/>
      <c r="XEM68" s="11"/>
      <c r="XEN68" s="11"/>
      <c r="XEO68" s="11"/>
      <c r="XEP68" s="11"/>
      <c r="XEQ68" s="11"/>
      <c r="XER68" s="11"/>
      <c r="XES68" s="11"/>
      <c r="XET68" s="11"/>
      <c r="XEU68" s="11"/>
      <c r="XEV68" s="11"/>
      <c r="XEW68" s="11"/>
      <c r="XEX68" s="11"/>
      <c r="XEY68" s="11"/>
      <c r="XEZ68" s="11"/>
      <c r="XFA68" s="11"/>
      <c r="XFB68" s="11"/>
      <c r="XFC68" s="11"/>
      <c r="XFD68" s="11"/>
    </row>
    <row r="69" s="3" customFormat="1" customHeight="1" spans="1:16384">
      <c r="A69" s="18">
        <v>67</v>
      </c>
      <c r="B69" s="18" t="s">
        <v>228</v>
      </c>
      <c r="C69" s="19" t="s">
        <v>187</v>
      </c>
      <c r="D69" s="19" t="s">
        <v>49</v>
      </c>
      <c r="E69" s="20" t="s">
        <v>23</v>
      </c>
      <c r="F69" s="25" t="s">
        <v>210</v>
      </c>
      <c r="G69" s="26"/>
      <c r="H69" s="23" t="s">
        <v>211</v>
      </c>
      <c r="I69" s="23" t="s">
        <v>212</v>
      </c>
      <c r="J69" s="18"/>
      <c r="K69" s="18" t="s">
        <v>229</v>
      </c>
      <c r="L69" s="23" t="s">
        <v>131</v>
      </c>
      <c r="M69" s="20" t="s">
        <v>28</v>
      </c>
      <c r="N69" s="31" t="s">
        <v>140</v>
      </c>
      <c r="O69" s="6"/>
      <c r="XEJ69" s="11"/>
      <c r="XEK69" s="11"/>
      <c r="XEL69" s="11"/>
      <c r="XEM69" s="11"/>
      <c r="XEN69" s="11"/>
      <c r="XEO69" s="11"/>
      <c r="XEP69" s="11"/>
      <c r="XEQ69" s="11"/>
      <c r="XER69" s="11"/>
      <c r="XES69" s="11"/>
      <c r="XET69" s="11"/>
      <c r="XEU69" s="11"/>
      <c r="XEV69" s="11"/>
      <c r="XEW69" s="11"/>
      <c r="XEX69" s="11"/>
      <c r="XEY69" s="11"/>
      <c r="XEZ69" s="11"/>
      <c r="XFA69" s="11"/>
      <c r="XFB69" s="11"/>
      <c r="XFC69" s="11"/>
      <c r="XFD69" s="11"/>
    </row>
  </sheetData>
  <autoFilter ref="A2:N69">
    <extLst/>
  </autoFilter>
  <mergeCells count="3">
    <mergeCell ref="A1:N1"/>
    <mergeCell ref="P10:Q10"/>
    <mergeCell ref="P11:V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B类农产品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阳宝</cp:lastModifiedBy>
  <dcterms:created xsi:type="dcterms:W3CDTF">2019-01-16T01:49:00Z</dcterms:created>
  <dcterms:modified xsi:type="dcterms:W3CDTF">2021-08-20T08:08:10Z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